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j.coxhead\Downloads\"/>
    </mc:Choice>
  </mc:AlternateContent>
  <bookViews>
    <workbookView xWindow="0" yWindow="0" windowWidth="23040" windowHeight="9192"/>
  </bookViews>
  <sheets>
    <sheet name="Welcome..." sheetId="66" r:id="rId1"/>
    <sheet name="Communication &amp; Language" sheetId="6" r:id="rId2"/>
    <sheet name="Personal, Social &amp; Emotional D." sheetId="16" r:id="rId3"/>
    <sheet name="Physical Development" sheetId="14" r:id="rId4"/>
    <sheet name="Literacy" sheetId="17" r:id="rId5"/>
    <sheet name="Mathematics" sheetId="18" r:id="rId6"/>
    <sheet name="Understanding the World" sheetId="15" r:id="rId7"/>
    <sheet name="Expressive Arts &amp; Design" sheetId="19" r:id="rId8"/>
    <sheet name="MONITORING" sheetId="68" r:id="rId9"/>
    <sheet name="Summer Data" sheetId="1" r:id="rId10"/>
    <sheet name="Summer Data Analysis" sheetId="67" r:id="rId11"/>
    <sheet name="Good Level of Development (GLD)" sheetId="12" r:id="rId12"/>
    <sheet name="Pupil Report 1" sheetId="13" r:id="rId13"/>
    <sheet name="Pupil Report 2" sheetId="22" r:id="rId14"/>
    <sheet name="Pupil Report 3" sheetId="23" r:id="rId15"/>
    <sheet name="Pupil Report 4" sheetId="24" r:id="rId16"/>
    <sheet name="Pupil Report 5" sheetId="25" r:id="rId17"/>
    <sheet name="Pupil Report 6" sheetId="26" r:id="rId18"/>
    <sheet name="Pupil Report 7" sheetId="27" r:id="rId19"/>
    <sheet name="Pupil Report 8" sheetId="28" r:id="rId20"/>
    <sheet name="Pupil Report 9" sheetId="29" r:id="rId21"/>
    <sheet name="Pupil Report 10" sheetId="30" r:id="rId22"/>
    <sheet name="Pupil Report 11" sheetId="31" r:id="rId23"/>
    <sheet name="Pupil Report 12" sheetId="32" r:id="rId24"/>
    <sheet name="Pupil Report 13" sheetId="33" r:id="rId25"/>
    <sheet name="Pupil Report 14" sheetId="34" r:id="rId26"/>
    <sheet name="Pupil Report 15" sheetId="35" r:id="rId27"/>
    <sheet name="Pupil Report 16" sheetId="36" r:id="rId28"/>
    <sheet name="Pupil Report 17" sheetId="37" r:id="rId29"/>
    <sheet name="Pupil Report 18" sheetId="38" r:id="rId30"/>
    <sheet name="Pupil Report 19" sheetId="39" r:id="rId31"/>
    <sheet name="Pupil Report 20" sheetId="40" r:id="rId32"/>
    <sheet name="Pupil Report 21" sheetId="41" r:id="rId33"/>
    <sheet name="Pupil Report 22" sheetId="42" r:id="rId34"/>
    <sheet name="Pupil Report 23" sheetId="43" r:id="rId35"/>
    <sheet name="Pupil Report 24" sheetId="44" r:id="rId36"/>
    <sheet name="Pupil Report 25" sheetId="45" r:id="rId37"/>
    <sheet name="Pupil Report 26" sheetId="46" r:id="rId38"/>
    <sheet name="Pupil Report 27" sheetId="47" r:id="rId39"/>
    <sheet name="Pupil Report 28" sheetId="48" r:id="rId40"/>
    <sheet name="Pupil Report 29" sheetId="49" r:id="rId41"/>
    <sheet name="Pupil Report 30" sheetId="50" r:id="rId42"/>
    <sheet name="Pupil Report 31" sheetId="51" r:id="rId43"/>
    <sheet name="Pupil Report 32" sheetId="52" r:id="rId44"/>
    <sheet name="Pupil Report 33" sheetId="53" r:id="rId45"/>
    <sheet name="Pupil Report 34" sheetId="54" r:id="rId46"/>
    <sheet name="Pupil Report 35" sheetId="55" r:id="rId47"/>
    <sheet name="Pupil Report 36" sheetId="56" r:id="rId48"/>
    <sheet name="Pupil Report 37" sheetId="57" r:id="rId49"/>
    <sheet name="Pupil Report 38" sheetId="58" r:id="rId50"/>
    <sheet name="Pupil Report 39" sheetId="59" r:id="rId51"/>
    <sheet name="Pupil Report 40" sheetId="60" r:id="rId52"/>
    <sheet name="Pupil Report 41" sheetId="61" r:id="rId53"/>
    <sheet name="Pupil Report 42" sheetId="62" r:id="rId54"/>
    <sheet name="Pupil Report 43" sheetId="63" r:id="rId55"/>
    <sheet name="Pupil Report 44" sheetId="64" r:id="rId56"/>
    <sheet name="Pupil Report 45" sheetId="65" r:id="rId57"/>
    <sheet name="Assessment judgements" sheetId="2" state="hidden" r:id="rId58"/>
  </sheets>
  <calcPr calcId="162913" concurrentCalc="0"/>
</workbook>
</file>

<file path=xl/calcChain.xml><?xml version="1.0" encoding="utf-8"?>
<calcChain xmlns="http://schemas.openxmlformats.org/spreadsheetml/2006/main">
  <c r="M10" i="12" l="1"/>
  <c r="M13" i="12"/>
  <c r="M12" i="12"/>
  <c r="N10" i="12"/>
  <c r="N11" i="12"/>
  <c r="N12" i="12"/>
  <c r="N13" i="12"/>
  <c r="M11" i="12"/>
  <c r="F51" i="12"/>
  <c r="F50" i="12"/>
  <c r="F49" i="12"/>
  <c r="F48" i="12"/>
  <c r="F6" i="12"/>
  <c r="F7" i="12"/>
  <c r="F8" i="12"/>
  <c r="F9" i="12"/>
  <c r="F10" i="12"/>
  <c r="F11" i="12"/>
  <c r="F12" i="12"/>
  <c r="F13" i="12"/>
  <c r="F14" i="12"/>
  <c r="F15" i="12"/>
  <c r="F16" i="12"/>
  <c r="F17" i="12"/>
  <c r="F18" i="12"/>
  <c r="F19" i="12"/>
  <c r="F20" i="12"/>
  <c r="F21" i="12"/>
  <c r="F22" i="12"/>
  <c r="F23" i="12"/>
  <c r="F24" i="12"/>
  <c r="F25" i="12"/>
  <c r="F26" i="12"/>
  <c r="F27" i="12"/>
  <c r="F28" i="12"/>
  <c r="F29" i="12"/>
  <c r="F30" i="12"/>
  <c r="F31" i="12"/>
  <c r="F32" i="12"/>
  <c r="F33" i="12"/>
  <c r="F34" i="12"/>
  <c r="F35" i="12"/>
  <c r="F36" i="12"/>
  <c r="F37" i="12"/>
  <c r="F38" i="12"/>
  <c r="F39" i="12"/>
  <c r="F40" i="12"/>
  <c r="F41" i="12"/>
  <c r="F42" i="12"/>
  <c r="F43" i="12"/>
  <c r="F44" i="12"/>
  <c r="F45" i="12"/>
  <c r="F46" i="12"/>
  <c r="F47" i="12"/>
  <c r="F5" i="12"/>
  <c r="F4" i="12"/>
  <c r="D31" i="67"/>
  <c r="E31" i="67"/>
  <c r="F31" i="67"/>
  <c r="G31" i="67"/>
  <c r="H31" i="67"/>
  <c r="I31" i="67"/>
  <c r="J31" i="67"/>
  <c r="K31" i="67"/>
  <c r="L31" i="67"/>
  <c r="M31" i="67"/>
  <c r="N31" i="67"/>
  <c r="O31" i="67"/>
  <c r="P31" i="67"/>
  <c r="Q31" i="67"/>
  <c r="R31" i="67"/>
  <c r="S31" i="67"/>
  <c r="C31" i="67"/>
  <c r="C27" i="67"/>
  <c r="D30" i="67"/>
  <c r="E30" i="67"/>
  <c r="F30" i="67"/>
  <c r="G30" i="67"/>
  <c r="H30" i="67"/>
  <c r="I30" i="67"/>
  <c r="J30" i="67"/>
  <c r="K30" i="67"/>
  <c r="L30" i="67"/>
  <c r="M30" i="67"/>
  <c r="N30" i="67"/>
  <c r="O30" i="67"/>
  <c r="P30" i="67"/>
  <c r="Q30" i="67"/>
  <c r="R30" i="67"/>
  <c r="S30" i="67"/>
  <c r="C30" i="67"/>
  <c r="C26" i="67"/>
  <c r="D29" i="67"/>
  <c r="E29" i="67"/>
  <c r="F29" i="67"/>
  <c r="G29" i="67"/>
  <c r="H29" i="67"/>
  <c r="I29" i="67"/>
  <c r="J29" i="67"/>
  <c r="K29" i="67"/>
  <c r="L29" i="67"/>
  <c r="M29" i="67"/>
  <c r="N29" i="67"/>
  <c r="O29" i="67"/>
  <c r="P29" i="67"/>
  <c r="Q29" i="67"/>
  <c r="R29" i="67"/>
  <c r="S29" i="67"/>
  <c r="C29" i="67"/>
  <c r="C25" i="67"/>
  <c r="D28" i="67"/>
  <c r="E28" i="67"/>
  <c r="F28" i="67"/>
  <c r="G28" i="67"/>
  <c r="H28" i="67"/>
  <c r="I28" i="67"/>
  <c r="J28" i="67"/>
  <c r="K28" i="67"/>
  <c r="L28" i="67"/>
  <c r="M28" i="67"/>
  <c r="N28" i="67"/>
  <c r="O28" i="67"/>
  <c r="P28" i="67"/>
  <c r="Q28" i="67"/>
  <c r="R28" i="67"/>
  <c r="S28" i="67"/>
  <c r="C28" i="67"/>
  <c r="C24" i="67"/>
  <c r="F51" i="1"/>
  <c r="F50" i="1"/>
  <c r="F49" i="1"/>
  <c r="F48"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5" i="1"/>
  <c r="F4" i="1"/>
  <c r="F48" i="14"/>
  <c r="F48" i="17"/>
  <c r="F48" i="18"/>
  <c r="F48" i="15"/>
  <c r="F48" i="19"/>
  <c r="F48" i="16"/>
  <c r="F6" i="14"/>
  <c r="F7" i="14"/>
  <c r="F8" i="14"/>
  <c r="F9" i="14"/>
  <c r="F10" i="14"/>
  <c r="F11" i="14"/>
  <c r="F12" i="14"/>
  <c r="F13" i="14"/>
  <c r="F14" i="14"/>
  <c r="F15" i="14"/>
  <c r="F16" i="14"/>
  <c r="F17" i="14"/>
  <c r="F18" i="14"/>
  <c r="F19" i="14"/>
  <c r="F20" i="14"/>
  <c r="F21" i="14"/>
  <c r="F22" i="14"/>
  <c r="F23" i="14"/>
  <c r="F24" i="14"/>
  <c r="F25" i="14"/>
  <c r="F26" i="14"/>
  <c r="F27" i="14"/>
  <c r="F28" i="14"/>
  <c r="F29" i="14"/>
  <c r="F30" i="14"/>
  <c r="F31" i="14"/>
  <c r="F32" i="14"/>
  <c r="F33" i="14"/>
  <c r="F34" i="14"/>
  <c r="F35" i="14"/>
  <c r="F36" i="14"/>
  <c r="F37" i="14"/>
  <c r="F38" i="14"/>
  <c r="F39" i="14"/>
  <c r="F40" i="14"/>
  <c r="F41" i="14"/>
  <c r="F42" i="14"/>
  <c r="F43" i="14"/>
  <c r="F44" i="14"/>
  <c r="F45" i="14"/>
  <c r="F46" i="14"/>
  <c r="F47" i="14"/>
  <c r="F6" i="17"/>
  <c r="F7" i="17"/>
  <c r="F8" i="17"/>
  <c r="F9" i="17"/>
  <c r="F10" i="17"/>
  <c r="F11" i="17"/>
  <c r="F12" i="17"/>
  <c r="F13" i="17"/>
  <c r="F14" i="17"/>
  <c r="F15" i="17"/>
  <c r="F16" i="17"/>
  <c r="F17" i="17"/>
  <c r="F18" i="17"/>
  <c r="F19" i="17"/>
  <c r="F20" i="17"/>
  <c r="F21" i="17"/>
  <c r="F22" i="17"/>
  <c r="F23" i="17"/>
  <c r="F24" i="17"/>
  <c r="F25" i="17"/>
  <c r="F26" i="17"/>
  <c r="F27" i="17"/>
  <c r="F28" i="17"/>
  <c r="F29" i="17"/>
  <c r="F30" i="17"/>
  <c r="F31" i="17"/>
  <c r="F32" i="17"/>
  <c r="F33" i="17"/>
  <c r="F34" i="17"/>
  <c r="F35" i="17"/>
  <c r="F36" i="17"/>
  <c r="F37" i="17"/>
  <c r="F38" i="17"/>
  <c r="F39" i="17"/>
  <c r="F40" i="17"/>
  <c r="F41" i="17"/>
  <c r="F42" i="17"/>
  <c r="F43" i="17"/>
  <c r="F44" i="17"/>
  <c r="F45" i="17"/>
  <c r="F46" i="17"/>
  <c r="F47" i="17"/>
  <c r="F6" i="18"/>
  <c r="F7" i="18"/>
  <c r="F8" i="18"/>
  <c r="F9" i="18"/>
  <c r="F10" i="18"/>
  <c r="F11" i="18"/>
  <c r="F12" i="18"/>
  <c r="F13" i="18"/>
  <c r="F14" i="18"/>
  <c r="F15" i="18"/>
  <c r="F16" i="18"/>
  <c r="F17" i="18"/>
  <c r="F18" i="18"/>
  <c r="F19" i="18"/>
  <c r="F20" i="18"/>
  <c r="F21" i="18"/>
  <c r="F22" i="18"/>
  <c r="F23" i="18"/>
  <c r="F24" i="18"/>
  <c r="F25" i="18"/>
  <c r="F26" i="18"/>
  <c r="F27" i="18"/>
  <c r="F28" i="18"/>
  <c r="F29" i="18"/>
  <c r="F30" i="18"/>
  <c r="F31" i="18"/>
  <c r="F32" i="18"/>
  <c r="F33" i="18"/>
  <c r="F34" i="18"/>
  <c r="F35" i="18"/>
  <c r="F36" i="18"/>
  <c r="F37" i="18"/>
  <c r="F38" i="18"/>
  <c r="F39" i="18"/>
  <c r="F40" i="18"/>
  <c r="F41" i="18"/>
  <c r="F42" i="18"/>
  <c r="F43" i="18"/>
  <c r="F44" i="18"/>
  <c r="F45" i="18"/>
  <c r="F46" i="18"/>
  <c r="F47" i="18"/>
  <c r="F6" i="15"/>
  <c r="F7" i="15"/>
  <c r="F8" i="15"/>
  <c r="F9" i="15"/>
  <c r="F10" i="15"/>
  <c r="F11" i="15"/>
  <c r="F12" i="15"/>
  <c r="F13" i="15"/>
  <c r="F14" i="15"/>
  <c r="F15" i="15"/>
  <c r="F16" i="15"/>
  <c r="F17" i="15"/>
  <c r="F18" i="15"/>
  <c r="F19" i="15"/>
  <c r="F20" i="15"/>
  <c r="F21" i="15"/>
  <c r="F22" i="15"/>
  <c r="F23" i="15"/>
  <c r="F24" i="15"/>
  <c r="F25" i="15"/>
  <c r="F26" i="15"/>
  <c r="F27" i="15"/>
  <c r="F28" i="15"/>
  <c r="F29" i="15"/>
  <c r="F30" i="15"/>
  <c r="F31" i="15"/>
  <c r="F32" i="15"/>
  <c r="F33" i="15"/>
  <c r="F34" i="15"/>
  <c r="F35" i="15"/>
  <c r="F36" i="15"/>
  <c r="F37" i="15"/>
  <c r="F38" i="15"/>
  <c r="F39" i="15"/>
  <c r="F40" i="15"/>
  <c r="F41" i="15"/>
  <c r="F42" i="15"/>
  <c r="F43" i="15"/>
  <c r="F44" i="15"/>
  <c r="F45" i="15"/>
  <c r="F46" i="15"/>
  <c r="F47" i="15"/>
  <c r="F6" i="19"/>
  <c r="F7" i="19"/>
  <c r="F8" i="19"/>
  <c r="F9" i="19"/>
  <c r="F10" i="19"/>
  <c r="F11" i="19"/>
  <c r="F12" i="19"/>
  <c r="F13" i="19"/>
  <c r="F14" i="19"/>
  <c r="F15" i="19"/>
  <c r="F16" i="19"/>
  <c r="F17" i="19"/>
  <c r="F18" i="19"/>
  <c r="F19" i="19"/>
  <c r="F20" i="19"/>
  <c r="F21" i="19"/>
  <c r="F22" i="19"/>
  <c r="F23" i="19"/>
  <c r="F24" i="19"/>
  <c r="F25" i="19"/>
  <c r="F26" i="19"/>
  <c r="F27" i="19"/>
  <c r="F28" i="19"/>
  <c r="F29" i="19"/>
  <c r="F30" i="19"/>
  <c r="F31" i="19"/>
  <c r="F32" i="19"/>
  <c r="F33" i="19"/>
  <c r="F34" i="19"/>
  <c r="F35" i="19"/>
  <c r="F36" i="19"/>
  <c r="F37" i="19"/>
  <c r="F38" i="19"/>
  <c r="F39" i="19"/>
  <c r="F40" i="19"/>
  <c r="F41" i="19"/>
  <c r="F42" i="19"/>
  <c r="F43" i="19"/>
  <c r="F44" i="19"/>
  <c r="F45" i="19"/>
  <c r="F46" i="19"/>
  <c r="F47" i="19"/>
  <c r="F6" i="16"/>
  <c r="F7" i="16"/>
  <c r="F8" i="16"/>
  <c r="F9" i="16"/>
  <c r="F10" i="16"/>
  <c r="F11" i="16"/>
  <c r="F12" i="16"/>
  <c r="F13" i="16"/>
  <c r="F14" i="16"/>
  <c r="F15" i="16"/>
  <c r="F16" i="16"/>
  <c r="F17" i="16"/>
  <c r="F18" i="16"/>
  <c r="F19" i="16"/>
  <c r="F20" i="16"/>
  <c r="F21" i="16"/>
  <c r="F22" i="16"/>
  <c r="F23" i="16"/>
  <c r="F24" i="16"/>
  <c r="F25" i="16"/>
  <c r="F26" i="16"/>
  <c r="F27" i="16"/>
  <c r="F28" i="16"/>
  <c r="F29" i="16"/>
  <c r="F30" i="16"/>
  <c r="F31" i="16"/>
  <c r="F32" i="16"/>
  <c r="F33" i="16"/>
  <c r="F34" i="16"/>
  <c r="F35" i="16"/>
  <c r="F36" i="16"/>
  <c r="F37" i="16"/>
  <c r="F38" i="16"/>
  <c r="F39" i="16"/>
  <c r="F40" i="16"/>
  <c r="F41" i="16"/>
  <c r="F42" i="16"/>
  <c r="F43" i="16"/>
  <c r="F44" i="16"/>
  <c r="F45" i="16"/>
  <c r="F46" i="16"/>
  <c r="F47" i="16"/>
  <c r="F5" i="14"/>
  <c r="F5" i="17"/>
  <c r="F5" i="18"/>
  <c r="F5" i="15"/>
  <c r="F5" i="19"/>
  <c r="F5" i="16"/>
  <c r="F4" i="14"/>
  <c r="F4" i="17"/>
  <c r="F4" i="18"/>
  <c r="F4" i="15"/>
  <c r="F4" i="19"/>
  <c r="F4" i="16"/>
  <c r="T6" i="16"/>
  <c r="F49" i="16"/>
  <c r="T7" i="16"/>
  <c r="T6" i="14"/>
  <c r="F49" i="14"/>
  <c r="T7" i="14"/>
  <c r="T6" i="17"/>
  <c r="F49" i="17"/>
  <c r="T7" i="17"/>
  <c r="T6" i="18"/>
  <c r="F49" i="18"/>
  <c r="T7" i="18"/>
  <c r="T6" i="15"/>
  <c r="F49" i="15"/>
  <c r="T7" i="15"/>
  <c r="T6" i="19"/>
  <c r="F49" i="19"/>
  <c r="T7" i="19"/>
  <c r="T6" i="6"/>
  <c r="F49" i="6"/>
  <c r="T7" i="6"/>
  <c r="S7" i="16"/>
  <c r="S7" i="14"/>
  <c r="S7" i="17"/>
  <c r="S7" i="18"/>
  <c r="S7" i="15"/>
  <c r="S7" i="19"/>
  <c r="S7" i="6"/>
  <c r="S6" i="16"/>
  <c r="S6" i="14"/>
  <c r="S6" i="17"/>
  <c r="S6" i="18"/>
  <c r="S6" i="15"/>
  <c r="S6" i="19"/>
  <c r="S6" i="6"/>
  <c r="F51" i="16"/>
  <c r="F51" i="14"/>
  <c r="F51" i="17"/>
  <c r="F51" i="18"/>
  <c r="F51" i="15"/>
  <c r="F51" i="19"/>
  <c r="F51" i="6"/>
  <c r="F50" i="16"/>
  <c r="F50" i="14"/>
  <c r="F50" i="17"/>
  <c r="F50" i="18"/>
  <c r="F50" i="15"/>
  <c r="F50" i="19"/>
  <c r="F50" i="6"/>
  <c r="T4" i="16"/>
  <c r="T5" i="16"/>
  <c r="T4" i="14"/>
  <c r="T5" i="14"/>
  <c r="T4" i="17"/>
  <c r="T5" i="17"/>
  <c r="T4" i="18"/>
  <c r="T5" i="18"/>
  <c r="T4" i="15"/>
  <c r="T5" i="15"/>
  <c r="T4" i="19"/>
  <c r="T5" i="19"/>
  <c r="T4" i="6"/>
  <c r="T5" i="6"/>
  <c r="S5" i="16"/>
  <c r="S5" i="14"/>
  <c r="S5" i="17"/>
  <c r="S5" i="18"/>
  <c r="S5" i="15"/>
  <c r="S5" i="19"/>
  <c r="S5" i="6"/>
  <c r="S4" i="16"/>
  <c r="S4" i="14"/>
  <c r="S4" i="17"/>
  <c r="S4" i="18"/>
  <c r="S4" i="15"/>
  <c r="S4" i="19"/>
  <c r="S4" i="6"/>
  <c r="W4" i="16"/>
  <c r="W4" i="14"/>
  <c r="W4" i="17"/>
  <c r="W4" i="18"/>
  <c r="W4" i="15"/>
  <c r="W4" i="19"/>
  <c r="W4" i="6"/>
  <c r="V4" i="16"/>
  <c r="V4" i="14"/>
  <c r="V4" i="17"/>
  <c r="V4" i="18"/>
  <c r="V4" i="15"/>
  <c r="V4" i="19"/>
  <c r="V4" i="6"/>
  <c r="U4" i="16"/>
  <c r="U4" i="14"/>
  <c r="U4" i="17"/>
  <c r="U4" i="18"/>
  <c r="U4" i="15"/>
  <c r="U4" i="19"/>
  <c r="U4" i="6"/>
  <c r="R4" i="16"/>
  <c r="R4" i="14"/>
  <c r="R4" i="17"/>
  <c r="R4" i="18"/>
  <c r="R4" i="15"/>
  <c r="R4" i="19"/>
  <c r="R4" i="6"/>
  <c r="Q4" i="16"/>
  <c r="Q4" i="14"/>
  <c r="Q4" i="17"/>
  <c r="Q4" i="18"/>
  <c r="Q4" i="15"/>
  <c r="Q4" i="19"/>
  <c r="Q4" i="6"/>
  <c r="P4" i="16"/>
  <c r="P4" i="14"/>
  <c r="P4" i="17"/>
  <c r="P4" i="18"/>
  <c r="P4" i="15"/>
  <c r="P4" i="19"/>
  <c r="P4" i="6"/>
  <c r="O4" i="16"/>
  <c r="O4" i="14"/>
  <c r="O4" i="17"/>
  <c r="O4" i="18"/>
  <c r="O4" i="15"/>
  <c r="O4" i="19"/>
  <c r="O4" i="6"/>
  <c r="N4" i="16"/>
  <c r="N4" i="14"/>
  <c r="N4" i="17"/>
  <c r="N4" i="18"/>
  <c r="N4" i="15"/>
  <c r="N4" i="19"/>
  <c r="N4" i="6"/>
  <c r="W6" i="16"/>
  <c r="W6" i="14"/>
  <c r="W6" i="17"/>
  <c r="W6" i="18"/>
  <c r="W6" i="15"/>
  <c r="W6" i="19"/>
  <c r="W6" i="6"/>
  <c r="V6" i="16"/>
  <c r="V6" i="14"/>
  <c r="V6" i="17"/>
  <c r="V6" i="18"/>
  <c r="V6" i="15"/>
  <c r="V6" i="19"/>
  <c r="V6" i="6"/>
  <c r="U6" i="16"/>
  <c r="U6" i="14"/>
  <c r="U6" i="17"/>
  <c r="U6" i="18"/>
  <c r="U6" i="15"/>
  <c r="U6" i="19"/>
  <c r="U6" i="6"/>
  <c r="R6" i="16"/>
  <c r="R6" i="14"/>
  <c r="R6" i="17"/>
  <c r="R6" i="18"/>
  <c r="R6" i="15"/>
  <c r="R6" i="19"/>
  <c r="R6" i="6"/>
  <c r="Q6" i="16"/>
  <c r="Q6" i="14"/>
  <c r="Q6" i="17"/>
  <c r="Q6" i="18"/>
  <c r="Q6" i="15"/>
  <c r="Q6" i="19"/>
  <c r="Q6" i="6"/>
  <c r="P6" i="16"/>
  <c r="P6" i="14"/>
  <c r="P6" i="17"/>
  <c r="P6" i="18"/>
  <c r="P6" i="15"/>
  <c r="P6" i="19"/>
  <c r="P6" i="6"/>
  <c r="O6" i="16"/>
  <c r="O6" i="14"/>
  <c r="O6" i="17"/>
  <c r="O6" i="18"/>
  <c r="O6" i="15"/>
  <c r="O6" i="19"/>
  <c r="O6" i="6"/>
  <c r="N6" i="16"/>
  <c r="N6" i="14"/>
  <c r="N6" i="17"/>
  <c r="N6" i="18"/>
  <c r="N6" i="15"/>
  <c r="N6" i="19"/>
  <c r="N6" i="6"/>
  <c r="I4" i="1"/>
  <c r="I5" i="1"/>
  <c r="I6" i="1"/>
  <c r="D42" i="67"/>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D43" i="67"/>
  <c r="E42" i="67"/>
  <c r="E43" i="67"/>
  <c r="F42" i="67"/>
  <c r="F43" i="67"/>
  <c r="G42" i="67"/>
  <c r="G43" i="67"/>
  <c r="H42" i="67"/>
  <c r="H43" i="67"/>
  <c r="I42" i="67"/>
  <c r="I43" i="67"/>
  <c r="J42" i="67"/>
  <c r="J43" i="67"/>
  <c r="K42" i="67"/>
  <c r="K43" i="67"/>
  <c r="L42" i="67"/>
  <c r="L43" i="67"/>
  <c r="M42" i="67"/>
  <c r="M43" i="67"/>
  <c r="N42" i="67"/>
  <c r="N43" i="67"/>
  <c r="O42" i="67"/>
  <c r="O43" i="67"/>
  <c r="P42" i="67"/>
  <c r="P43" i="67"/>
  <c r="Q42" i="67"/>
  <c r="Q43" i="67"/>
  <c r="R42" i="67"/>
  <c r="R43" i="67"/>
  <c r="S42" i="67"/>
  <c r="S43" i="67"/>
  <c r="D40" i="67"/>
  <c r="D41" i="67"/>
  <c r="E40" i="67"/>
  <c r="E41" i="67"/>
  <c r="F40" i="67"/>
  <c r="F41" i="67"/>
  <c r="G40" i="67"/>
  <c r="G41" i="67"/>
  <c r="H40" i="67"/>
  <c r="H41" i="67"/>
  <c r="I40" i="67"/>
  <c r="I41" i="67"/>
  <c r="J40" i="67"/>
  <c r="J41" i="67"/>
  <c r="K40" i="67"/>
  <c r="K41" i="67"/>
  <c r="L40" i="67"/>
  <c r="L41" i="67"/>
  <c r="M40" i="67"/>
  <c r="M41" i="67"/>
  <c r="N40" i="67"/>
  <c r="N41" i="67"/>
  <c r="O40" i="67"/>
  <c r="O41" i="67"/>
  <c r="P40" i="67"/>
  <c r="P41" i="67"/>
  <c r="Q40" i="67"/>
  <c r="Q41" i="67"/>
  <c r="R40" i="67"/>
  <c r="R41" i="67"/>
  <c r="S40" i="67"/>
  <c r="S41" i="67"/>
  <c r="H4" i="1"/>
  <c r="H5" i="1"/>
  <c r="H6" i="1"/>
  <c r="D38" i="67"/>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D39" i="67"/>
  <c r="E38" i="67"/>
  <c r="E39" i="67"/>
  <c r="F38" i="67"/>
  <c r="F39" i="67"/>
  <c r="G38" i="67"/>
  <c r="G39" i="67"/>
  <c r="H38" i="67"/>
  <c r="H39" i="67"/>
  <c r="I38" i="67"/>
  <c r="I39" i="67"/>
  <c r="J38" i="67"/>
  <c r="J39" i="67"/>
  <c r="K38" i="67"/>
  <c r="K39" i="67"/>
  <c r="L38" i="67"/>
  <c r="L39" i="67"/>
  <c r="M38" i="67"/>
  <c r="M39" i="67"/>
  <c r="N38" i="67"/>
  <c r="N39" i="67"/>
  <c r="O38" i="67"/>
  <c r="O39" i="67"/>
  <c r="P38" i="67"/>
  <c r="P39" i="67"/>
  <c r="Q38" i="67"/>
  <c r="Q39" i="67"/>
  <c r="R38" i="67"/>
  <c r="R39" i="67"/>
  <c r="S38" i="67"/>
  <c r="S39" i="67"/>
  <c r="D36" i="67"/>
  <c r="D37" i="67"/>
  <c r="E36" i="67"/>
  <c r="E37" i="67"/>
  <c r="F36" i="67"/>
  <c r="F37" i="67"/>
  <c r="G36" i="67"/>
  <c r="G37" i="67"/>
  <c r="H36" i="67"/>
  <c r="H37" i="67"/>
  <c r="I36" i="67"/>
  <c r="I37" i="67"/>
  <c r="J36" i="67"/>
  <c r="J37" i="67"/>
  <c r="K36" i="67"/>
  <c r="K37" i="67"/>
  <c r="L36" i="67"/>
  <c r="L37" i="67"/>
  <c r="M36" i="67"/>
  <c r="M37" i="67"/>
  <c r="N36" i="67"/>
  <c r="N37" i="67"/>
  <c r="O36" i="67"/>
  <c r="O37" i="67"/>
  <c r="P36" i="67"/>
  <c r="P37" i="67"/>
  <c r="Q36" i="67"/>
  <c r="Q37" i="67"/>
  <c r="R36" i="67"/>
  <c r="R37" i="67"/>
  <c r="S36" i="67"/>
  <c r="S37" i="67"/>
  <c r="G4" i="1"/>
  <c r="G5" i="1"/>
  <c r="G6" i="1"/>
  <c r="D34" i="67"/>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D35" i="67"/>
  <c r="E34" i="67"/>
  <c r="E35" i="67"/>
  <c r="F34" i="67"/>
  <c r="F35" i="67"/>
  <c r="G34" i="67"/>
  <c r="G35" i="67"/>
  <c r="H34" i="67"/>
  <c r="H35" i="67"/>
  <c r="I34" i="67"/>
  <c r="I35" i="67"/>
  <c r="J34" i="67"/>
  <c r="J35" i="67"/>
  <c r="K34" i="67"/>
  <c r="K35" i="67"/>
  <c r="L34" i="67"/>
  <c r="L35" i="67"/>
  <c r="M34" i="67"/>
  <c r="M35" i="67"/>
  <c r="N34" i="67"/>
  <c r="N35" i="67"/>
  <c r="O34" i="67"/>
  <c r="O35" i="67"/>
  <c r="P34" i="67"/>
  <c r="P35" i="67"/>
  <c r="Q34" i="67"/>
  <c r="Q35" i="67"/>
  <c r="R34" i="67"/>
  <c r="R35" i="67"/>
  <c r="S34" i="67"/>
  <c r="S35" i="67"/>
  <c r="D32" i="67"/>
  <c r="D33" i="67"/>
  <c r="E32" i="67"/>
  <c r="E33" i="67"/>
  <c r="F32" i="67"/>
  <c r="F33" i="67"/>
  <c r="G32" i="67"/>
  <c r="G33" i="67"/>
  <c r="H32" i="67"/>
  <c r="H33" i="67"/>
  <c r="I32" i="67"/>
  <c r="I33" i="67"/>
  <c r="J32" i="67"/>
  <c r="J33" i="67"/>
  <c r="K32" i="67"/>
  <c r="K33" i="67"/>
  <c r="L32" i="67"/>
  <c r="L33" i="67"/>
  <c r="M32" i="67"/>
  <c r="M33" i="67"/>
  <c r="N32" i="67"/>
  <c r="N33" i="67"/>
  <c r="O32" i="67"/>
  <c r="O33" i="67"/>
  <c r="P32" i="67"/>
  <c r="P33" i="67"/>
  <c r="Q32" i="67"/>
  <c r="Q33" i="67"/>
  <c r="R32" i="67"/>
  <c r="R33" i="67"/>
  <c r="S32" i="67"/>
  <c r="S33" i="67"/>
  <c r="E4" i="1"/>
  <c r="E5" i="1"/>
  <c r="E6" i="1"/>
  <c r="D26" i="67"/>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D27" i="67"/>
  <c r="E26" i="67"/>
  <c r="E27" i="67"/>
  <c r="F26" i="67"/>
  <c r="F27" i="67"/>
  <c r="G26" i="67"/>
  <c r="G27" i="67"/>
  <c r="H26" i="67"/>
  <c r="H27" i="67"/>
  <c r="I26" i="67"/>
  <c r="I27" i="67"/>
  <c r="J26" i="67"/>
  <c r="J27" i="67"/>
  <c r="K26" i="67"/>
  <c r="K27" i="67"/>
  <c r="L26" i="67"/>
  <c r="L27" i="67"/>
  <c r="M26" i="67"/>
  <c r="M27" i="67"/>
  <c r="N26" i="67"/>
  <c r="N27" i="67"/>
  <c r="O26" i="67"/>
  <c r="O27" i="67"/>
  <c r="P26" i="67"/>
  <c r="P27" i="67"/>
  <c r="Q26" i="67"/>
  <c r="Q27" i="67"/>
  <c r="R26" i="67"/>
  <c r="R27" i="67"/>
  <c r="S26" i="67"/>
  <c r="S27" i="67"/>
  <c r="D24" i="67"/>
  <c r="D25" i="67"/>
  <c r="E24" i="67"/>
  <c r="E25" i="67"/>
  <c r="F24" i="67"/>
  <c r="F25" i="67"/>
  <c r="G24" i="67"/>
  <c r="G25" i="67"/>
  <c r="H24" i="67"/>
  <c r="H25" i="67"/>
  <c r="I24" i="67"/>
  <c r="I25" i="67"/>
  <c r="J24" i="67"/>
  <c r="J25" i="67"/>
  <c r="K24" i="67"/>
  <c r="K25" i="67"/>
  <c r="L24" i="67"/>
  <c r="L25" i="67"/>
  <c r="M24" i="67"/>
  <c r="M25" i="67"/>
  <c r="N24" i="67"/>
  <c r="N25" i="67"/>
  <c r="O24" i="67"/>
  <c r="O25" i="67"/>
  <c r="P24" i="67"/>
  <c r="P25" i="67"/>
  <c r="Q24" i="67"/>
  <c r="Q25" i="67"/>
  <c r="R24" i="67"/>
  <c r="R25" i="67"/>
  <c r="S24" i="67"/>
  <c r="S25" i="67"/>
  <c r="D4" i="1"/>
  <c r="D5" i="1"/>
  <c r="D6" i="1"/>
  <c r="D22" i="67"/>
  <c r="D7" i="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23" i="67"/>
  <c r="E22" i="67"/>
  <c r="E23" i="67"/>
  <c r="F22" i="67"/>
  <c r="F23" i="67"/>
  <c r="G22" i="67"/>
  <c r="G23" i="67"/>
  <c r="H22" i="67"/>
  <c r="H23" i="67"/>
  <c r="I22" i="67"/>
  <c r="I23" i="67"/>
  <c r="J22" i="67"/>
  <c r="J23" i="67"/>
  <c r="K22" i="67"/>
  <c r="K23" i="67"/>
  <c r="L22" i="67"/>
  <c r="L23" i="67"/>
  <c r="M22" i="67"/>
  <c r="M23" i="67"/>
  <c r="N22" i="67"/>
  <c r="N23" i="67"/>
  <c r="O22" i="67"/>
  <c r="O23" i="67"/>
  <c r="P22" i="67"/>
  <c r="P23" i="67"/>
  <c r="Q22" i="67"/>
  <c r="Q23" i="67"/>
  <c r="R22" i="67"/>
  <c r="R23" i="67"/>
  <c r="S22" i="67"/>
  <c r="S23" i="67"/>
  <c r="D20" i="67"/>
  <c r="D21" i="67"/>
  <c r="E20" i="67"/>
  <c r="E21" i="67"/>
  <c r="F20" i="67"/>
  <c r="F21" i="67"/>
  <c r="G20" i="67"/>
  <c r="G21" i="67"/>
  <c r="H20" i="67"/>
  <c r="H21" i="67"/>
  <c r="I20" i="67"/>
  <c r="I21" i="67"/>
  <c r="J20" i="67"/>
  <c r="J21" i="67"/>
  <c r="K20" i="67"/>
  <c r="K21" i="67"/>
  <c r="L20" i="67"/>
  <c r="L21" i="67"/>
  <c r="M20" i="67"/>
  <c r="M21" i="67"/>
  <c r="N20" i="67"/>
  <c r="N21" i="67"/>
  <c r="O20" i="67"/>
  <c r="O21" i="67"/>
  <c r="P20" i="67"/>
  <c r="P21" i="67"/>
  <c r="Q20" i="67"/>
  <c r="Q21" i="67"/>
  <c r="R20" i="67"/>
  <c r="R21" i="67"/>
  <c r="S20" i="67"/>
  <c r="S21" i="67"/>
  <c r="C5" i="1"/>
  <c r="C4" i="1"/>
  <c r="C6" i="1"/>
  <c r="D18" i="67"/>
  <c r="C7" i="1"/>
  <c r="C8" i="1"/>
  <c r="C9" i="1"/>
  <c r="C10"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D19" i="67"/>
  <c r="E18" i="67"/>
  <c r="E19" i="67"/>
  <c r="F18" i="67"/>
  <c r="F19" i="67"/>
  <c r="G18" i="67"/>
  <c r="G19" i="67"/>
  <c r="H18" i="67"/>
  <c r="H19" i="67"/>
  <c r="I18" i="67"/>
  <c r="I19" i="67"/>
  <c r="J18" i="67"/>
  <c r="J19" i="67"/>
  <c r="K18" i="67"/>
  <c r="K19" i="67"/>
  <c r="L18" i="67"/>
  <c r="L19" i="67"/>
  <c r="M18" i="67"/>
  <c r="M19" i="67"/>
  <c r="N18" i="67"/>
  <c r="N19" i="67"/>
  <c r="O18" i="67"/>
  <c r="O19" i="67"/>
  <c r="P18" i="67"/>
  <c r="P19" i="67"/>
  <c r="Q18" i="67"/>
  <c r="Q19" i="67"/>
  <c r="R18" i="67"/>
  <c r="R19" i="67"/>
  <c r="S18" i="67"/>
  <c r="S19" i="67"/>
  <c r="D16" i="67"/>
  <c r="D17" i="67"/>
  <c r="E16" i="67"/>
  <c r="E17" i="67"/>
  <c r="F16" i="67"/>
  <c r="F17" i="67"/>
  <c r="G16" i="67"/>
  <c r="G17" i="67"/>
  <c r="H16" i="67"/>
  <c r="H17" i="67"/>
  <c r="I16" i="67"/>
  <c r="I17" i="67"/>
  <c r="J16" i="67"/>
  <c r="J17" i="67"/>
  <c r="K16" i="67"/>
  <c r="K17" i="67"/>
  <c r="L16" i="67"/>
  <c r="L17" i="67"/>
  <c r="M16" i="67"/>
  <c r="M17" i="67"/>
  <c r="N16" i="67"/>
  <c r="N17" i="67"/>
  <c r="O16" i="67"/>
  <c r="O17" i="67"/>
  <c r="P16" i="67"/>
  <c r="P17" i="67"/>
  <c r="Q16" i="67"/>
  <c r="Q17" i="67"/>
  <c r="R16" i="67"/>
  <c r="R17" i="67"/>
  <c r="S16" i="67"/>
  <c r="S17" i="67"/>
  <c r="B4" i="1"/>
  <c r="B5" i="1"/>
  <c r="B6" i="1"/>
  <c r="D14" i="67"/>
  <c r="B26" i="1"/>
  <c r="B7" i="1"/>
  <c r="B8" i="1"/>
  <c r="B9" i="1"/>
  <c r="B10" i="1"/>
  <c r="B11" i="1"/>
  <c r="B12" i="1"/>
  <c r="B13" i="1"/>
  <c r="B14" i="1"/>
  <c r="B15" i="1"/>
  <c r="B16" i="1"/>
  <c r="B17" i="1"/>
  <c r="B18" i="1"/>
  <c r="B19" i="1"/>
  <c r="B20" i="1"/>
  <c r="B21" i="1"/>
  <c r="B22" i="1"/>
  <c r="B23" i="1"/>
  <c r="B24" i="1"/>
  <c r="B25" i="1"/>
  <c r="B27" i="1"/>
  <c r="B28" i="1"/>
  <c r="B29" i="1"/>
  <c r="B30" i="1"/>
  <c r="B31" i="1"/>
  <c r="B32" i="1"/>
  <c r="B33" i="1"/>
  <c r="B34" i="1"/>
  <c r="B35" i="1"/>
  <c r="B36" i="1"/>
  <c r="B37" i="1"/>
  <c r="B38" i="1"/>
  <c r="B39" i="1"/>
  <c r="B40" i="1"/>
  <c r="B41" i="1"/>
  <c r="B42" i="1"/>
  <c r="B43" i="1"/>
  <c r="B44" i="1"/>
  <c r="B45" i="1"/>
  <c r="B46" i="1"/>
  <c r="B47" i="1"/>
  <c r="B48" i="1"/>
  <c r="B51" i="1"/>
  <c r="D15" i="67"/>
  <c r="E14" i="67"/>
  <c r="E15" i="67"/>
  <c r="F14" i="67"/>
  <c r="F15" i="67"/>
  <c r="G14" i="67"/>
  <c r="G15" i="67"/>
  <c r="H14" i="67"/>
  <c r="H15" i="67"/>
  <c r="I14" i="67"/>
  <c r="I15" i="67"/>
  <c r="J14" i="67"/>
  <c r="J15" i="67"/>
  <c r="K14" i="67"/>
  <c r="K15" i="67"/>
  <c r="L14" i="67"/>
  <c r="L15" i="67"/>
  <c r="M14" i="67"/>
  <c r="M15" i="67"/>
  <c r="N14" i="67"/>
  <c r="N15" i="67"/>
  <c r="O14" i="67"/>
  <c r="O15" i="67"/>
  <c r="P14" i="67"/>
  <c r="P15" i="67"/>
  <c r="Q14" i="67"/>
  <c r="Q15" i="67"/>
  <c r="R14" i="67"/>
  <c r="R15" i="67"/>
  <c r="S14" i="67"/>
  <c r="S15" i="67"/>
  <c r="D12" i="67"/>
  <c r="D13" i="67"/>
  <c r="E12" i="67"/>
  <c r="E13" i="67"/>
  <c r="F12" i="67"/>
  <c r="F13" i="67"/>
  <c r="G12" i="67"/>
  <c r="G13" i="67"/>
  <c r="H12" i="67"/>
  <c r="H13" i="67"/>
  <c r="I12" i="67"/>
  <c r="I13" i="67"/>
  <c r="J12" i="67"/>
  <c r="J13" i="67"/>
  <c r="K12" i="67"/>
  <c r="K13" i="67"/>
  <c r="L12" i="67"/>
  <c r="L13" i="67"/>
  <c r="M12" i="67"/>
  <c r="M13" i="67"/>
  <c r="N12" i="67"/>
  <c r="N13" i="67"/>
  <c r="O12" i="67"/>
  <c r="O13" i="67"/>
  <c r="P12" i="67"/>
  <c r="P13" i="67"/>
  <c r="Q12" i="67"/>
  <c r="Q13" i="67"/>
  <c r="R12" i="67"/>
  <c r="R13" i="67"/>
  <c r="S12" i="67"/>
  <c r="S13" i="67"/>
  <c r="D10" i="67"/>
  <c r="B50" i="1"/>
  <c r="D11" i="67"/>
  <c r="E10" i="67"/>
  <c r="E11" i="67"/>
  <c r="F10" i="67"/>
  <c r="F11" i="67"/>
  <c r="G10" i="67"/>
  <c r="G11" i="67"/>
  <c r="H10" i="67"/>
  <c r="H11" i="67"/>
  <c r="I10" i="67"/>
  <c r="I11" i="67"/>
  <c r="J10" i="67"/>
  <c r="J11" i="67"/>
  <c r="K10" i="67"/>
  <c r="K11" i="67"/>
  <c r="L10" i="67"/>
  <c r="L11" i="67"/>
  <c r="M10" i="67"/>
  <c r="M11" i="67"/>
  <c r="N10" i="67"/>
  <c r="N11" i="67"/>
  <c r="O10" i="67"/>
  <c r="O11" i="67"/>
  <c r="P10" i="67"/>
  <c r="P11" i="67"/>
  <c r="Q10" i="67"/>
  <c r="Q11" i="67"/>
  <c r="R10" i="67"/>
  <c r="R11" i="67"/>
  <c r="S10" i="67"/>
  <c r="S11" i="67"/>
  <c r="D8" i="67"/>
  <c r="D9" i="67"/>
  <c r="E8" i="67"/>
  <c r="E9" i="67"/>
  <c r="F8" i="67"/>
  <c r="F9" i="67"/>
  <c r="G8" i="67"/>
  <c r="G9" i="67"/>
  <c r="H8" i="67"/>
  <c r="H9" i="67"/>
  <c r="I8" i="67"/>
  <c r="I9" i="67"/>
  <c r="J8" i="67"/>
  <c r="J9" i="67"/>
  <c r="K8" i="67"/>
  <c r="K9" i="67"/>
  <c r="L8" i="67"/>
  <c r="L9" i="67"/>
  <c r="M8" i="67"/>
  <c r="M9" i="67"/>
  <c r="N8" i="67"/>
  <c r="N9" i="67"/>
  <c r="O8" i="67"/>
  <c r="O9" i="67"/>
  <c r="P8" i="67"/>
  <c r="P9" i="67"/>
  <c r="Q8" i="67"/>
  <c r="Q9" i="67"/>
  <c r="R8" i="67"/>
  <c r="R9" i="67"/>
  <c r="S8" i="67"/>
  <c r="S9" i="67"/>
  <c r="C42" i="67"/>
  <c r="C43" i="67"/>
  <c r="C40" i="67"/>
  <c r="C41" i="67"/>
  <c r="C38" i="67"/>
  <c r="C39" i="67"/>
  <c r="C36" i="67"/>
  <c r="C37" i="67"/>
  <c r="C34" i="67"/>
  <c r="C35" i="67"/>
  <c r="C32" i="67"/>
  <c r="C33" i="67"/>
  <c r="C22" i="67"/>
  <c r="C23" i="67"/>
  <c r="C20" i="67"/>
  <c r="C21" i="67"/>
  <c r="C18" i="67"/>
  <c r="C19" i="67"/>
  <c r="C16" i="67"/>
  <c r="C17" i="67"/>
  <c r="C14" i="67"/>
  <c r="C15" i="67"/>
  <c r="C12" i="67"/>
  <c r="C13" i="67"/>
  <c r="C10" i="67"/>
  <c r="C11" i="67"/>
  <c r="C8" i="67"/>
  <c r="C9" i="67"/>
  <c r="B49" i="1"/>
  <c r="C4" i="67"/>
  <c r="C5" i="67"/>
  <c r="D6" i="67"/>
  <c r="D7" i="67"/>
  <c r="E6" i="67"/>
  <c r="E7" i="67"/>
  <c r="F6" i="67"/>
  <c r="F7" i="67"/>
  <c r="G6" i="67"/>
  <c r="G7" i="67"/>
  <c r="H6" i="67"/>
  <c r="H7" i="67"/>
  <c r="I6" i="67"/>
  <c r="I7" i="67"/>
  <c r="J6" i="67"/>
  <c r="J7" i="67"/>
  <c r="K6" i="67"/>
  <c r="K7" i="67"/>
  <c r="L6" i="67"/>
  <c r="L7" i="67"/>
  <c r="M6" i="67"/>
  <c r="M7" i="67"/>
  <c r="N6" i="67"/>
  <c r="N7" i="67"/>
  <c r="O6" i="67"/>
  <c r="O7" i="67"/>
  <c r="P6" i="67"/>
  <c r="P7" i="67"/>
  <c r="Q6" i="67"/>
  <c r="Q7" i="67"/>
  <c r="R6" i="67"/>
  <c r="R7" i="67"/>
  <c r="S6" i="67"/>
  <c r="S7" i="67"/>
  <c r="C6" i="67"/>
  <c r="C7" i="67"/>
  <c r="D4" i="67"/>
  <c r="D5" i="67"/>
  <c r="E4" i="67"/>
  <c r="E5" i="67"/>
  <c r="F4" i="67"/>
  <c r="F5" i="67"/>
  <c r="G4" i="67"/>
  <c r="G5" i="67"/>
  <c r="H4" i="67"/>
  <c r="H5" i="67"/>
  <c r="I4" i="67"/>
  <c r="I5" i="67"/>
  <c r="J4" i="67"/>
  <c r="J5" i="67"/>
  <c r="K4" i="67"/>
  <c r="K5" i="67"/>
  <c r="L4" i="67"/>
  <c r="L5" i="67"/>
  <c r="M4" i="67"/>
  <c r="M5" i="67"/>
  <c r="N4" i="67"/>
  <c r="N5" i="67"/>
  <c r="O4" i="67"/>
  <c r="O5" i="67"/>
  <c r="P4" i="67"/>
  <c r="P5" i="67"/>
  <c r="Q4" i="67"/>
  <c r="Q5" i="67"/>
  <c r="R4" i="67"/>
  <c r="R5" i="67"/>
  <c r="S4" i="67"/>
  <c r="S5" i="67"/>
  <c r="J48" i="12"/>
  <c r="J26" i="12"/>
  <c r="J27" i="12"/>
  <c r="J28" i="12"/>
  <c r="J29" i="12"/>
  <c r="J30" i="12"/>
  <c r="J31" i="12"/>
  <c r="J32" i="12"/>
  <c r="J33" i="12"/>
  <c r="J34" i="12"/>
  <c r="J35" i="12"/>
  <c r="J36" i="12"/>
  <c r="J37" i="12"/>
  <c r="J38" i="12"/>
  <c r="J39" i="12"/>
  <c r="J40" i="12"/>
  <c r="J41" i="12"/>
  <c r="J42" i="12"/>
  <c r="J43" i="12"/>
  <c r="J44" i="12"/>
  <c r="J45" i="12"/>
  <c r="J46" i="12"/>
  <c r="J47" i="12"/>
  <c r="J7" i="12"/>
  <c r="J8" i="12"/>
  <c r="J9" i="12"/>
  <c r="J10" i="12"/>
  <c r="J11" i="12"/>
  <c r="J12" i="12"/>
  <c r="J13" i="12"/>
  <c r="J14" i="12"/>
  <c r="J15" i="12"/>
  <c r="J16" i="12"/>
  <c r="J17" i="12"/>
  <c r="J18" i="12"/>
  <c r="J19" i="12"/>
  <c r="J20" i="12"/>
  <c r="J21" i="12"/>
  <c r="J22" i="12"/>
  <c r="J23" i="12"/>
  <c r="J24" i="12"/>
  <c r="J25" i="12"/>
  <c r="J6" i="12"/>
  <c r="J5" i="12"/>
  <c r="J4" i="12"/>
  <c r="C5" i="19"/>
  <c r="C4" i="19"/>
  <c r="C6" i="19"/>
  <c r="C7" i="19"/>
  <c r="C8" i="19"/>
  <c r="C9" i="19"/>
  <c r="C10" i="19"/>
  <c r="C11" i="19"/>
  <c r="C12" i="19"/>
  <c r="C13" i="19"/>
  <c r="C14" i="19"/>
  <c r="C15" i="19"/>
  <c r="C16" i="19"/>
  <c r="C17" i="19"/>
  <c r="C18" i="19"/>
  <c r="C19" i="19"/>
  <c r="C20" i="19"/>
  <c r="C21" i="19"/>
  <c r="C22" i="19"/>
  <c r="C23" i="19"/>
  <c r="C24" i="19"/>
  <c r="C25" i="19"/>
  <c r="C26" i="19"/>
  <c r="C27" i="19"/>
  <c r="C28" i="19"/>
  <c r="C29" i="19"/>
  <c r="C30" i="19"/>
  <c r="C31" i="19"/>
  <c r="C32" i="19"/>
  <c r="C33" i="19"/>
  <c r="C34" i="19"/>
  <c r="C35" i="19"/>
  <c r="C36" i="19"/>
  <c r="C37" i="19"/>
  <c r="C38" i="19"/>
  <c r="C39" i="19"/>
  <c r="C40" i="19"/>
  <c r="C41" i="19"/>
  <c r="C42" i="19"/>
  <c r="C43" i="19"/>
  <c r="C44" i="19"/>
  <c r="C45" i="19"/>
  <c r="C46" i="19"/>
  <c r="C47" i="19"/>
  <c r="C48" i="19"/>
  <c r="C49" i="19"/>
  <c r="B26" i="19"/>
  <c r="B7" i="19"/>
  <c r="B4" i="19"/>
  <c r="B5" i="19"/>
  <c r="B6" i="19"/>
  <c r="B8" i="19"/>
  <c r="B9" i="19"/>
  <c r="B10" i="19"/>
  <c r="B11" i="19"/>
  <c r="B12" i="19"/>
  <c r="B13" i="19"/>
  <c r="B14" i="19"/>
  <c r="B15" i="19"/>
  <c r="B16" i="19"/>
  <c r="B17" i="19"/>
  <c r="B18" i="19"/>
  <c r="B19" i="19"/>
  <c r="B20" i="19"/>
  <c r="B21" i="19"/>
  <c r="B22" i="19"/>
  <c r="B23" i="19"/>
  <c r="B24" i="19"/>
  <c r="B25" i="19"/>
  <c r="B27" i="19"/>
  <c r="B28" i="19"/>
  <c r="B29" i="19"/>
  <c r="B30" i="19"/>
  <c r="B31" i="19"/>
  <c r="B32" i="19"/>
  <c r="B33" i="19"/>
  <c r="B34" i="19"/>
  <c r="B35" i="19"/>
  <c r="B36" i="19"/>
  <c r="B37" i="19"/>
  <c r="B38" i="19"/>
  <c r="B39" i="19"/>
  <c r="B40" i="19"/>
  <c r="B41" i="19"/>
  <c r="B42" i="19"/>
  <c r="B43" i="19"/>
  <c r="B44" i="19"/>
  <c r="B45" i="19"/>
  <c r="B46" i="19"/>
  <c r="B47" i="19"/>
  <c r="B48" i="19"/>
  <c r="B51" i="19"/>
  <c r="B50" i="19"/>
  <c r="B49" i="19"/>
  <c r="I4" i="19"/>
  <c r="I5" i="19"/>
  <c r="I6" i="19"/>
  <c r="I7" i="19"/>
  <c r="I8" i="19"/>
  <c r="I9" i="19"/>
  <c r="I10" i="19"/>
  <c r="I11" i="19"/>
  <c r="I12" i="19"/>
  <c r="I13" i="19"/>
  <c r="I14" i="19"/>
  <c r="I15" i="19"/>
  <c r="I16" i="19"/>
  <c r="I17" i="19"/>
  <c r="I18" i="19"/>
  <c r="I19" i="19"/>
  <c r="I20" i="19"/>
  <c r="I21" i="19"/>
  <c r="I22" i="19"/>
  <c r="I23" i="19"/>
  <c r="I24" i="19"/>
  <c r="I25" i="19"/>
  <c r="I26" i="19"/>
  <c r="I27" i="19"/>
  <c r="I28" i="19"/>
  <c r="I29" i="19"/>
  <c r="I30" i="19"/>
  <c r="I31" i="19"/>
  <c r="I32" i="19"/>
  <c r="I33" i="19"/>
  <c r="I34" i="19"/>
  <c r="I35" i="19"/>
  <c r="I36" i="19"/>
  <c r="I37" i="19"/>
  <c r="I38" i="19"/>
  <c r="I39" i="19"/>
  <c r="I40" i="19"/>
  <c r="I41" i="19"/>
  <c r="I42" i="19"/>
  <c r="I43" i="19"/>
  <c r="I44" i="19"/>
  <c r="I45" i="19"/>
  <c r="I46" i="19"/>
  <c r="I47" i="19"/>
  <c r="I48" i="19"/>
  <c r="I49" i="19"/>
  <c r="W7" i="19"/>
  <c r="H4" i="19"/>
  <c r="H5" i="19"/>
  <c r="H6" i="19"/>
  <c r="H7" i="19"/>
  <c r="H8" i="19"/>
  <c r="H9" i="19"/>
  <c r="H10" i="19"/>
  <c r="H11" i="19"/>
  <c r="H12" i="19"/>
  <c r="H13" i="19"/>
  <c r="H14" i="19"/>
  <c r="H15" i="19"/>
  <c r="H16" i="19"/>
  <c r="H17" i="19"/>
  <c r="H18" i="19"/>
  <c r="H19" i="19"/>
  <c r="H20" i="19"/>
  <c r="H21" i="19"/>
  <c r="H22" i="19"/>
  <c r="H23" i="19"/>
  <c r="H24" i="19"/>
  <c r="H25" i="19"/>
  <c r="H26" i="19"/>
  <c r="H27" i="19"/>
  <c r="H28" i="19"/>
  <c r="H29" i="19"/>
  <c r="H30" i="19"/>
  <c r="H31" i="19"/>
  <c r="H32" i="19"/>
  <c r="H33" i="19"/>
  <c r="H34" i="19"/>
  <c r="H35" i="19"/>
  <c r="H36" i="19"/>
  <c r="H37" i="19"/>
  <c r="H38" i="19"/>
  <c r="H39" i="19"/>
  <c r="H40" i="19"/>
  <c r="H41" i="19"/>
  <c r="H42" i="19"/>
  <c r="H43" i="19"/>
  <c r="H44" i="19"/>
  <c r="H45" i="19"/>
  <c r="H46" i="19"/>
  <c r="H47" i="19"/>
  <c r="H48" i="19"/>
  <c r="H49" i="19"/>
  <c r="V7" i="19"/>
  <c r="G4" i="19"/>
  <c r="G5" i="19"/>
  <c r="G6" i="19"/>
  <c r="G7" i="19"/>
  <c r="G8" i="19"/>
  <c r="G9" i="19"/>
  <c r="G10" i="19"/>
  <c r="G11" i="19"/>
  <c r="G12" i="19"/>
  <c r="G13" i="19"/>
  <c r="G14" i="19"/>
  <c r="G15" i="19"/>
  <c r="G16" i="19"/>
  <c r="G17" i="19"/>
  <c r="G18" i="19"/>
  <c r="G19" i="19"/>
  <c r="G20" i="19"/>
  <c r="G21" i="19"/>
  <c r="G22" i="19"/>
  <c r="G23" i="19"/>
  <c r="G24" i="19"/>
  <c r="G25" i="19"/>
  <c r="G26" i="19"/>
  <c r="G27" i="19"/>
  <c r="G28" i="19"/>
  <c r="G29" i="19"/>
  <c r="G30" i="19"/>
  <c r="G31" i="19"/>
  <c r="G32" i="19"/>
  <c r="G33" i="19"/>
  <c r="G34" i="19"/>
  <c r="G35" i="19"/>
  <c r="G36" i="19"/>
  <c r="G37" i="19"/>
  <c r="G38" i="19"/>
  <c r="G39" i="19"/>
  <c r="G40" i="19"/>
  <c r="G41" i="19"/>
  <c r="G42" i="19"/>
  <c r="G43" i="19"/>
  <c r="G44" i="19"/>
  <c r="G45" i="19"/>
  <c r="G46" i="19"/>
  <c r="G47" i="19"/>
  <c r="G48" i="19"/>
  <c r="G49" i="19"/>
  <c r="U7" i="19"/>
  <c r="E4" i="19"/>
  <c r="E5" i="19"/>
  <c r="E6" i="19"/>
  <c r="E7" i="19"/>
  <c r="E8" i="19"/>
  <c r="E9" i="19"/>
  <c r="E10" i="19"/>
  <c r="E11" i="19"/>
  <c r="E12" i="19"/>
  <c r="E13" i="19"/>
  <c r="E14" i="19"/>
  <c r="E15" i="19"/>
  <c r="E16" i="19"/>
  <c r="E17" i="19"/>
  <c r="E18" i="19"/>
  <c r="E19" i="19"/>
  <c r="E20" i="19"/>
  <c r="E21" i="19"/>
  <c r="E22" i="19"/>
  <c r="E23" i="19"/>
  <c r="E24" i="19"/>
  <c r="E25" i="19"/>
  <c r="E26" i="19"/>
  <c r="E27" i="19"/>
  <c r="E28" i="19"/>
  <c r="E29" i="19"/>
  <c r="E30" i="19"/>
  <c r="E31" i="19"/>
  <c r="E32" i="19"/>
  <c r="E33" i="19"/>
  <c r="E34" i="19"/>
  <c r="E35" i="19"/>
  <c r="E36" i="19"/>
  <c r="E37" i="19"/>
  <c r="E38" i="19"/>
  <c r="E39" i="19"/>
  <c r="E40" i="19"/>
  <c r="E41" i="19"/>
  <c r="E42" i="19"/>
  <c r="E43" i="19"/>
  <c r="E44" i="19"/>
  <c r="E45" i="19"/>
  <c r="E46" i="19"/>
  <c r="E47" i="19"/>
  <c r="E48" i="19"/>
  <c r="E49" i="19"/>
  <c r="D4" i="19"/>
  <c r="D5" i="19"/>
  <c r="D6" i="19"/>
  <c r="D7" i="19"/>
  <c r="D8" i="19"/>
  <c r="D9" i="19"/>
  <c r="D10" i="19"/>
  <c r="D11" i="19"/>
  <c r="D12" i="19"/>
  <c r="D13" i="19"/>
  <c r="D14" i="19"/>
  <c r="D15" i="19"/>
  <c r="D16" i="19"/>
  <c r="D17" i="19"/>
  <c r="D18" i="19"/>
  <c r="D19" i="19"/>
  <c r="D20" i="19"/>
  <c r="D21" i="19"/>
  <c r="D22" i="19"/>
  <c r="D23" i="19"/>
  <c r="D24" i="19"/>
  <c r="D25" i="19"/>
  <c r="D26" i="19"/>
  <c r="D27" i="19"/>
  <c r="D28" i="19"/>
  <c r="D29" i="19"/>
  <c r="D30" i="19"/>
  <c r="D31" i="19"/>
  <c r="D32" i="19"/>
  <c r="D33" i="19"/>
  <c r="D34" i="19"/>
  <c r="D35" i="19"/>
  <c r="D36" i="19"/>
  <c r="D37" i="19"/>
  <c r="D38" i="19"/>
  <c r="D39" i="19"/>
  <c r="D40" i="19"/>
  <c r="D41" i="19"/>
  <c r="D42" i="19"/>
  <c r="D43" i="19"/>
  <c r="D44" i="19"/>
  <c r="D45" i="19"/>
  <c r="D46" i="19"/>
  <c r="D47" i="19"/>
  <c r="D48" i="19"/>
  <c r="D49" i="19"/>
  <c r="R7" i="19"/>
  <c r="Q7" i="19"/>
  <c r="P7" i="19"/>
  <c r="O7" i="19"/>
  <c r="N7" i="19"/>
  <c r="W5" i="19"/>
  <c r="V5" i="19"/>
  <c r="U5" i="19"/>
  <c r="R5" i="19"/>
  <c r="Q5" i="19"/>
  <c r="P5" i="19"/>
  <c r="O5" i="19"/>
  <c r="N5" i="19"/>
  <c r="C5" i="15"/>
  <c r="C4" i="15"/>
  <c r="C6" i="15"/>
  <c r="C7" i="15"/>
  <c r="C8" i="15"/>
  <c r="C9" i="15"/>
  <c r="C10" i="15"/>
  <c r="C11" i="15"/>
  <c r="C12" i="15"/>
  <c r="C13" i="15"/>
  <c r="C14" i="15"/>
  <c r="C15" i="15"/>
  <c r="C16" i="15"/>
  <c r="C17" i="15"/>
  <c r="C18" i="15"/>
  <c r="C19" i="15"/>
  <c r="C20" i="15"/>
  <c r="C21" i="15"/>
  <c r="C22" i="15"/>
  <c r="C23" i="15"/>
  <c r="C24" i="15"/>
  <c r="C25" i="15"/>
  <c r="C26" i="15"/>
  <c r="C27" i="15"/>
  <c r="C28" i="15"/>
  <c r="C29" i="15"/>
  <c r="C30" i="15"/>
  <c r="C31" i="15"/>
  <c r="C32" i="15"/>
  <c r="C33" i="15"/>
  <c r="C34" i="15"/>
  <c r="C35" i="15"/>
  <c r="C36" i="15"/>
  <c r="C37" i="15"/>
  <c r="C38" i="15"/>
  <c r="C39" i="15"/>
  <c r="C40" i="15"/>
  <c r="C41" i="15"/>
  <c r="C42" i="15"/>
  <c r="C43" i="15"/>
  <c r="C44" i="15"/>
  <c r="C45" i="15"/>
  <c r="C46" i="15"/>
  <c r="C47" i="15"/>
  <c r="C48" i="15"/>
  <c r="C49" i="15"/>
  <c r="B26" i="15"/>
  <c r="B7" i="15"/>
  <c r="B4" i="15"/>
  <c r="B5" i="15"/>
  <c r="B6" i="15"/>
  <c r="B8" i="15"/>
  <c r="B9" i="15"/>
  <c r="B10" i="15"/>
  <c r="B11" i="15"/>
  <c r="B12" i="15"/>
  <c r="B13" i="15"/>
  <c r="B14" i="15"/>
  <c r="B15" i="15"/>
  <c r="B16" i="15"/>
  <c r="B17" i="15"/>
  <c r="B18" i="15"/>
  <c r="B19" i="15"/>
  <c r="B20" i="15"/>
  <c r="B21" i="15"/>
  <c r="B22" i="15"/>
  <c r="B23" i="15"/>
  <c r="B24" i="15"/>
  <c r="B25" i="15"/>
  <c r="B27" i="15"/>
  <c r="B28" i="15"/>
  <c r="B29" i="15"/>
  <c r="B30" i="15"/>
  <c r="B31" i="15"/>
  <c r="B32" i="15"/>
  <c r="B33" i="15"/>
  <c r="B34" i="15"/>
  <c r="B35" i="15"/>
  <c r="B36" i="15"/>
  <c r="B37" i="15"/>
  <c r="B38" i="15"/>
  <c r="B39" i="15"/>
  <c r="B40" i="15"/>
  <c r="B41" i="15"/>
  <c r="B42" i="15"/>
  <c r="B43" i="15"/>
  <c r="B44" i="15"/>
  <c r="B45" i="15"/>
  <c r="B46" i="15"/>
  <c r="B47" i="15"/>
  <c r="B48" i="15"/>
  <c r="B51" i="15"/>
  <c r="B50" i="15"/>
  <c r="B49" i="15"/>
  <c r="I4" i="15"/>
  <c r="I5" i="15"/>
  <c r="I6" i="15"/>
  <c r="I7" i="15"/>
  <c r="I8" i="15"/>
  <c r="I9" i="15"/>
  <c r="I10" i="15"/>
  <c r="I11" i="15"/>
  <c r="I12" i="15"/>
  <c r="I13" i="15"/>
  <c r="I14" i="15"/>
  <c r="I15" i="15"/>
  <c r="I16" i="15"/>
  <c r="I17" i="15"/>
  <c r="I18" i="15"/>
  <c r="I19" i="15"/>
  <c r="I20" i="15"/>
  <c r="I21" i="15"/>
  <c r="I22" i="15"/>
  <c r="I23" i="15"/>
  <c r="I24" i="15"/>
  <c r="I25" i="15"/>
  <c r="I26" i="15"/>
  <c r="I27" i="15"/>
  <c r="I28" i="15"/>
  <c r="I29" i="15"/>
  <c r="I30" i="15"/>
  <c r="I31" i="15"/>
  <c r="I32" i="15"/>
  <c r="I33" i="15"/>
  <c r="I34" i="15"/>
  <c r="I35" i="15"/>
  <c r="I36" i="15"/>
  <c r="I37" i="15"/>
  <c r="I38" i="15"/>
  <c r="I39" i="15"/>
  <c r="I40" i="15"/>
  <c r="I41" i="15"/>
  <c r="I42" i="15"/>
  <c r="I43" i="15"/>
  <c r="I44" i="15"/>
  <c r="I45" i="15"/>
  <c r="I46" i="15"/>
  <c r="I47" i="15"/>
  <c r="I48" i="15"/>
  <c r="I49" i="15"/>
  <c r="W7" i="15"/>
  <c r="H4" i="15"/>
  <c r="H5" i="15"/>
  <c r="H6" i="15"/>
  <c r="H7" i="15"/>
  <c r="H8" i="15"/>
  <c r="H9" i="15"/>
  <c r="H10" i="15"/>
  <c r="H11" i="15"/>
  <c r="H12" i="15"/>
  <c r="H13" i="15"/>
  <c r="H14" i="15"/>
  <c r="H15" i="15"/>
  <c r="H16" i="15"/>
  <c r="H17" i="15"/>
  <c r="H18" i="15"/>
  <c r="H19" i="15"/>
  <c r="H20" i="15"/>
  <c r="H21" i="15"/>
  <c r="H22" i="15"/>
  <c r="H23" i="15"/>
  <c r="H24" i="15"/>
  <c r="H25" i="15"/>
  <c r="H26" i="15"/>
  <c r="H27" i="15"/>
  <c r="H28" i="15"/>
  <c r="H29" i="15"/>
  <c r="H30" i="15"/>
  <c r="H31" i="15"/>
  <c r="H32" i="15"/>
  <c r="H33" i="15"/>
  <c r="H34" i="15"/>
  <c r="H35" i="15"/>
  <c r="H36" i="15"/>
  <c r="H37" i="15"/>
  <c r="H38" i="15"/>
  <c r="H39" i="15"/>
  <c r="H40" i="15"/>
  <c r="H41" i="15"/>
  <c r="H42" i="15"/>
  <c r="H43" i="15"/>
  <c r="H44" i="15"/>
  <c r="H45" i="15"/>
  <c r="H46" i="15"/>
  <c r="H47" i="15"/>
  <c r="H48" i="15"/>
  <c r="H49" i="15"/>
  <c r="V7" i="15"/>
  <c r="G4" i="15"/>
  <c r="G5" i="15"/>
  <c r="G6" i="15"/>
  <c r="G7" i="15"/>
  <c r="G8" i="15"/>
  <c r="G9" i="15"/>
  <c r="G10" i="15"/>
  <c r="G11" i="15"/>
  <c r="G12" i="15"/>
  <c r="G13" i="15"/>
  <c r="G14" i="15"/>
  <c r="G15" i="15"/>
  <c r="G16" i="15"/>
  <c r="G17" i="15"/>
  <c r="G18" i="15"/>
  <c r="G19" i="15"/>
  <c r="G20" i="15"/>
  <c r="G21" i="15"/>
  <c r="G22" i="15"/>
  <c r="G23" i="15"/>
  <c r="G24" i="15"/>
  <c r="G25" i="15"/>
  <c r="G26" i="15"/>
  <c r="G27" i="15"/>
  <c r="G28" i="15"/>
  <c r="G29" i="15"/>
  <c r="G30" i="15"/>
  <c r="G31" i="15"/>
  <c r="G32" i="15"/>
  <c r="G33" i="15"/>
  <c r="G34" i="15"/>
  <c r="G35" i="15"/>
  <c r="G36" i="15"/>
  <c r="G37" i="15"/>
  <c r="G38" i="15"/>
  <c r="G39" i="15"/>
  <c r="G40" i="15"/>
  <c r="G41" i="15"/>
  <c r="G42" i="15"/>
  <c r="G43" i="15"/>
  <c r="G44" i="15"/>
  <c r="G45" i="15"/>
  <c r="G46" i="15"/>
  <c r="G47" i="15"/>
  <c r="G48" i="15"/>
  <c r="G49" i="15"/>
  <c r="U7" i="15"/>
  <c r="E4" i="15"/>
  <c r="E5" i="15"/>
  <c r="E6" i="15"/>
  <c r="E7" i="15"/>
  <c r="E8" i="15"/>
  <c r="E9" i="15"/>
  <c r="E10" i="15"/>
  <c r="E11" i="15"/>
  <c r="E12" i="15"/>
  <c r="E13" i="15"/>
  <c r="E14" i="15"/>
  <c r="E15" i="15"/>
  <c r="E16" i="15"/>
  <c r="E17" i="15"/>
  <c r="E18" i="15"/>
  <c r="E19" i="15"/>
  <c r="E20" i="15"/>
  <c r="E21" i="15"/>
  <c r="E22" i="15"/>
  <c r="E23" i="15"/>
  <c r="E24" i="15"/>
  <c r="E25" i="15"/>
  <c r="E26" i="15"/>
  <c r="E27" i="15"/>
  <c r="E28" i="15"/>
  <c r="E29" i="15"/>
  <c r="E30" i="15"/>
  <c r="E31" i="15"/>
  <c r="E32" i="15"/>
  <c r="E33" i="15"/>
  <c r="E34" i="15"/>
  <c r="E35" i="15"/>
  <c r="E36" i="15"/>
  <c r="E37" i="15"/>
  <c r="E38" i="15"/>
  <c r="E39" i="15"/>
  <c r="E40" i="15"/>
  <c r="E41" i="15"/>
  <c r="E42" i="15"/>
  <c r="E43" i="15"/>
  <c r="E44" i="15"/>
  <c r="E45" i="15"/>
  <c r="E46" i="15"/>
  <c r="E47" i="15"/>
  <c r="E48" i="15"/>
  <c r="E49" i="15"/>
  <c r="D4" i="15"/>
  <c r="D5" i="15"/>
  <c r="D6" i="15"/>
  <c r="D7" i="15"/>
  <c r="D8" i="15"/>
  <c r="D9" i="15"/>
  <c r="D10" i="15"/>
  <c r="D11" i="15"/>
  <c r="D12" i="15"/>
  <c r="D13" i="15"/>
  <c r="D14" i="15"/>
  <c r="D15" i="15"/>
  <c r="D16" i="15"/>
  <c r="D17" i="15"/>
  <c r="D18" i="15"/>
  <c r="D19" i="15"/>
  <c r="D20" i="15"/>
  <c r="D21" i="15"/>
  <c r="D22" i="15"/>
  <c r="D23" i="15"/>
  <c r="D24" i="15"/>
  <c r="D25" i="15"/>
  <c r="D26" i="15"/>
  <c r="D27" i="15"/>
  <c r="D28" i="15"/>
  <c r="D29" i="15"/>
  <c r="D30" i="15"/>
  <c r="D31" i="15"/>
  <c r="D32" i="15"/>
  <c r="D33" i="15"/>
  <c r="D34" i="15"/>
  <c r="D35" i="15"/>
  <c r="D36" i="15"/>
  <c r="D37" i="15"/>
  <c r="D38" i="15"/>
  <c r="D39" i="15"/>
  <c r="D40" i="15"/>
  <c r="D41" i="15"/>
  <c r="D42" i="15"/>
  <c r="D43" i="15"/>
  <c r="D44" i="15"/>
  <c r="D45" i="15"/>
  <c r="D46" i="15"/>
  <c r="D47" i="15"/>
  <c r="D48" i="15"/>
  <c r="D49" i="15"/>
  <c r="R7" i="15"/>
  <c r="Q7" i="15"/>
  <c r="P7" i="15"/>
  <c r="O7" i="15"/>
  <c r="N7" i="15"/>
  <c r="W5" i="15"/>
  <c r="V5" i="15"/>
  <c r="U5" i="15"/>
  <c r="R5" i="15"/>
  <c r="Q5" i="15"/>
  <c r="P5" i="15"/>
  <c r="O5" i="15"/>
  <c r="N5" i="15"/>
  <c r="C5" i="18"/>
  <c r="C4" i="18"/>
  <c r="C6" i="18"/>
  <c r="C7" i="18"/>
  <c r="C8" i="18"/>
  <c r="C9" i="18"/>
  <c r="C10" i="18"/>
  <c r="C11" i="18"/>
  <c r="C12" i="18"/>
  <c r="C13" i="18"/>
  <c r="C14" i="18"/>
  <c r="C15" i="18"/>
  <c r="C16" i="18"/>
  <c r="C17" i="18"/>
  <c r="C18" i="18"/>
  <c r="C19" i="18"/>
  <c r="C20" i="18"/>
  <c r="C21" i="18"/>
  <c r="C22" i="18"/>
  <c r="C23" i="18"/>
  <c r="C24" i="18"/>
  <c r="C25" i="18"/>
  <c r="C26" i="18"/>
  <c r="C27" i="18"/>
  <c r="C28" i="18"/>
  <c r="C29" i="18"/>
  <c r="C30" i="18"/>
  <c r="C31" i="18"/>
  <c r="C32" i="18"/>
  <c r="C33" i="18"/>
  <c r="C34" i="18"/>
  <c r="C35" i="18"/>
  <c r="C36" i="18"/>
  <c r="C37" i="18"/>
  <c r="C38" i="18"/>
  <c r="C39" i="18"/>
  <c r="C40" i="18"/>
  <c r="C41" i="18"/>
  <c r="C42" i="18"/>
  <c r="C43" i="18"/>
  <c r="C44" i="18"/>
  <c r="C45" i="18"/>
  <c r="C46" i="18"/>
  <c r="C47" i="18"/>
  <c r="C48" i="18"/>
  <c r="C49" i="18"/>
  <c r="B26" i="18"/>
  <c r="B7" i="18"/>
  <c r="B4" i="18"/>
  <c r="B5" i="18"/>
  <c r="B6" i="18"/>
  <c r="B8" i="18"/>
  <c r="B9" i="18"/>
  <c r="B10" i="18"/>
  <c r="B11" i="18"/>
  <c r="B12" i="18"/>
  <c r="B13" i="18"/>
  <c r="B14" i="18"/>
  <c r="B15" i="18"/>
  <c r="B16" i="18"/>
  <c r="B17" i="18"/>
  <c r="B18" i="18"/>
  <c r="B19" i="18"/>
  <c r="B20" i="18"/>
  <c r="B21" i="18"/>
  <c r="B22" i="18"/>
  <c r="B23" i="18"/>
  <c r="B24" i="18"/>
  <c r="B25" i="18"/>
  <c r="B27" i="18"/>
  <c r="B28" i="18"/>
  <c r="B29" i="18"/>
  <c r="B30" i="18"/>
  <c r="B31" i="18"/>
  <c r="B32" i="18"/>
  <c r="B33" i="18"/>
  <c r="B34" i="18"/>
  <c r="B35" i="18"/>
  <c r="B36" i="18"/>
  <c r="B37" i="18"/>
  <c r="B38" i="18"/>
  <c r="B39" i="18"/>
  <c r="B40" i="18"/>
  <c r="B41" i="18"/>
  <c r="B42" i="18"/>
  <c r="B43" i="18"/>
  <c r="B44" i="18"/>
  <c r="B45" i="18"/>
  <c r="B46" i="18"/>
  <c r="B47" i="18"/>
  <c r="B48" i="18"/>
  <c r="B51" i="18"/>
  <c r="B50" i="18"/>
  <c r="B49" i="18"/>
  <c r="I4" i="18"/>
  <c r="I5" i="18"/>
  <c r="I6" i="18"/>
  <c r="I7" i="18"/>
  <c r="I8" i="18"/>
  <c r="I9" i="18"/>
  <c r="I10" i="18"/>
  <c r="I11" i="18"/>
  <c r="I12" i="18"/>
  <c r="I13" i="18"/>
  <c r="I14" i="18"/>
  <c r="I15" i="18"/>
  <c r="I16" i="18"/>
  <c r="I17" i="18"/>
  <c r="I18" i="18"/>
  <c r="I19" i="18"/>
  <c r="I20" i="18"/>
  <c r="I21" i="18"/>
  <c r="I22" i="18"/>
  <c r="I23" i="18"/>
  <c r="I24" i="18"/>
  <c r="I25" i="18"/>
  <c r="I26" i="18"/>
  <c r="I27" i="18"/>
  <c r="I28" i="18"/>
  <c r="I29" i="18"/>
  <c r="I30" i="18"/>
  <c r="I31" i="18"/>
  <c r="I32" i="18"/>
  <c r="I33" i="18"/>
  <c r="I34" i="18"/>
  <c r="I35" i="18"/>
  <c r="I36" i="18"/>
  <c r="I37" i="18"/>
  <c r="I38" i="18"/>
  <c r="I39" i="18"/>
  <c r="I40" i="18"/>
  <c r="I41" i="18"/>
  <c r="I42" i="18"/>
  <c r="I43" i="18"/>
  <c r="I44" i="18"/>
  <c r="I45" i="18"/>
  <c r="I46" i="18"/>
  <c r="I47" i="18"/>
  <c r="I48" i="18"/>
  <c r="I49" i="18"/>
  <c r="W7" i="18"/>
  <c r="H4" i="18"/>
  <c r="H5" i="18"/>
  <c r="H6" i="18"/>
  <c r="H7" i="18"/>
  <c r="H8" i="18"/>
  <c r="H9" i="18"/>
  <c r="H10" i="18"/>
  <c r="H11" i="18"/>
  <c r="H12" i="18"/>
  <c r="H13" i="18"/>
  <c r="H14" i="18"/>
  <c r="H15" i="18"/>
  <c r="H16" i="18"/>
  <c r="H17" i="18"/>
  <c r="H18" i="18"/>
  <c r="H19" i="18"/>
  <c r="H20" i="18"/>
  <c r="H21" i="18"/>
  <c r="H22" i="18"/>
  <c r="H23" i="18"/>
  <c r="H24" i="18"/>
  <c r="H25" i="18"/>
  <c r="H26" i="18"/>
  <c r="H27" i="18"/>
  <c r="H28" i="18"/>
  <c r="H29" i="18"/>
  <c r="H30" i="18"/>
  <c r="H31" i="18"/>
  <c r="H32" i="18"/>
  <c r="H33" i="18"/>
  <c r="H34" i="18"/>
  <c r="H35" i="18"/>
  <c r="H36" i="18"/>
  <c r="H37" i="18"/>
  <c r="H38" i="18"/>
  <c r="H39" i="18"/>
  <c r="H40" i="18"/>
  <c r="H41" i="18"/>
  <c r="H42" i="18"/>
  <c r="H43" i="18"/>
  <c r="H44" i="18"/>
  <c r="H45" i="18"/>
  <c r="H46" i="18"/>
  <c r="H47" i="18"/>
  <c r="H48" i="18"/>
  <c r="H49" i="18"/>
  <c r="V7" i="18"/>
  <c r="G4" i="18"/>
  <c r="G5" i="18"/>
  <c r="G6" i="18"/>
  <c r="G7" i="18"/>
  <c r="G8" i="18"/>
  <c r="G9" i="18"/>
  <c r="G10" i="18"/>
  <c r="G11" i="18"/>
  <c r="G12" i="18"/>
  <c r="G13" i="18"/>
  <c r="G14" i="18"/>
  <c r="G15" i="18"/>
  <c r="G16" i="18"/>
  <c r="G17" i="18"/>
  <c r="G18" i="18"/>
  <c r="G19" i="18"/>
  <c r="G20" i="18"/>
  <c r="G21" i="18"/>
  <c r="G22" i="18"/>
  <c r="G23" i="18"/>
  <c r="G24" i="18"/>
  <c r="G25" i="18"/>
  <c r="G26" i="18"/>
  <c r="G27" i="18"/>
  <c r="G28" i="18"/>
  <c r="G29" i="18"/>
  <c r="G30" i="18"/>
  <c r="G31" i="18"/>
  <c r="G32" i="18"/>
  <c r="G33" i="18"/>
  <c r="G34" i="18"/>
  <c r="G35" i="18"/>
  <c r="G36" i="18"/>
  <c r="G37" i="18"/>
  <c r="G38" i="18"/>
  <c r="G39" i="18"/>
  <c r="G40" i="18"/>
  <c r="G41" i="18"/>
  <c r="G42" i="18"/>
  <c r="G43" i="18"/>
  <c r="G44" i="18"/>
  <c r="G45" i="18"/>
  <c r="G46" i="18"/>
  <c r="G47" i="18"/>
  <c r="G48" i="18"/>
  <c r="G49" i="18"/>
  <c r="U7" i="18"/>
  <c r="E4" i="18"/>
  <c r="E5" i="18"/>
  <c r="E6" i="18"/>
  <c r="E7" i="18"/>
  <c r="E8" i="18"/>
  <c r="E9" i="18"/>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D4" i="18"/>
  <c r="D5" i="18"/>
  <c r="D6" i="18"/>
  <c r="D7" i="18"/>
  <c r="D8" i="18"/>
  <c r="D9" i="18"/>
  <c r="D10" i="18"/>
  <c r="D11" i="18"/>
  <c r="D12" i="18"/>
  <c r="D13" i="18"/>
  <c r="D14" i="18"/>
  <c r="D15" i="18"/>
  <c r="D16" i="18"/>
  <c r="D17" i="18"/>
  <c r="D18" i="18"/>
  <c r="D19" i="18"/>
  <c r="D20" i="18"/>
  <c r="D21" i="18"/>
  <c r="D22" i="18"/>
  <c r="D23" i="18"/>
  <c r="D24" i="18"/>
  <c r="D25" i="18"/>
  <c r="D26" i="18"/>
  <c r="D27" i="18"/>
  <c r="D28" i="18"/>
  <c r="D29" i="18"/>
  <c r="D30" i="18"/>
  <c r="D31" i="18"/>
  <c r="D32" i="18"/>
  <c r="D33" i="18"/>
  <c r="D34" i="18"/>
  <c r="D35" i="18"/>
  <c r="D36" i="18"/>
  <c r="D37" i="18"/>
  <c r="D38" i="18"/>
  <c r="D39" i="18"/>
  <c r="D40" i="18"/>
  <c r="D41" i="18"/>
  <c r="D42" i="18"/>
  <c r="D43" i="18"/>
  <c r="D44" i="18"/>
  <c r="D45" i="18"/>
  <c r="D46" i="18"/>
  <c r="D47" i="18"/>
  <c r="D48" i="18"/>
  <c r="D49" i="18"/>
  <c r="R7" i="18"/>
  <c r="Q7" i="18"/>
  <c r="P7" i="18"/>
  <c r="O7" i="18"/>
  <c r="N7" i="18"/>
  <c r="W5" i="18"/>
  <c r="V5" i="18"/>
  <c r="U5" i="18"/>
  <c r="R5" i="18"/>
  <c r="Q5" i="18"/>
  <c r="P5" i="18"/>
  <c r="O5" i="18"/>
  <c r="N5" i="18"/>
  <c r="C5" i="17"/>
  <c r="C4" i="17"/>
  <c r="C6" i="17"/>
  <c r="C7" i="17"/>
  <c r="C8" i="17"/>
  <c r="C9" i="17"/>
  <c r="C10" i="17"/>
  <c r="C11" i="17"/>
  <c r="C12" i="17"/>
  <c r="C13" i="17"/>
  <c r="C14" i="17"/>
  <c r="C15" i="17"/>
  <c r="C16" i="17"/>
  <c r="C17" i="17"/>
  <c r="C18" i="17"/>
  <c r="C19" i="17"/>
  <c r="C20" i="17"/>
  <c r="C21" i="17"/>
  <c r="C22" i="17"/>
  <c r="C23" i="17"/>
  <c r="C24" i="17"/>
  <c r="C25" i="17"/>
  <c r="C26" i="17"/>
  <c r="C27" i="17"/>
  <c r="C28" i="17"/>
  <c r="C29" i="17"/>
  <c r="C30" i="17"/>
  <c r="C31" i="17"/>
  <c r="C32" i="17"/>
  <c r="C33" i="17"/>
  <c r="C34" i="17"/>
  <c r="C35" i="17"/>
  <c r="C36" i="17"/>
  <c r="C37" i="17"/>
  <c r="C38" i="17"/>
  <c r="C39" i="17"/>
  <c r="C40" i="17"/>
  <c r="C41" i="17"/>
  <c r="C42" i="17"/>
  <c r="C43" i="17"/>
  <c r="C44" i="17"/>
  <c r="C45" i="17"/>
  <c r="C46" i="17"/>
  <c r="C47" i="17"/>
  <c r="C48" i="17"/>
  <c r="C49" i="17"/>
  <c r="B26" i="17"/>
  <c r="B7" i="17"/>
  <c r="B4" i="17"/>
  <c r="B5" i="17"/>
  <c r="B6" i="17"/>
  <c r="B8" i="17"/>
  <c r="B9" i="17"/>
  <c r="B10" i="17"/>
  <c r="B11" i="17"/>
  <c r="B12" i="17"/>
  <c r="B13" i="17"/>
  <c r="B14" i="17"/>
  <c r="B15" i="17"/>
  <c r="B16" i="17"/>
  <c r="B17" i="17"/>
  <c r="B18" i="17"/>
  <c r="B19" i="17"/>
  <c r="B20" i="17"/>
  <c r="B21" i="17"/>
  <c r="B22" i="17"/>
  <c r="B23" i="17"/>
  <c r="B24" i="17"/>
  <c r="B25" i="17"/>
  <c r="B27" i="17"/>
  <c r="B28" i="17"/>
  <c r="B29" i="17"/>
  <c r="B30" i="17"/>
  <c r="B31" i="17"/>
  <c r="B32" i="17"/>
  <c r="B33" i="17"/>
  <c r="B34" i="17"/>
  <c r="B35" i="17"/>
  <c r="B36" i="17"/>
  <c r="B37" i="17"/>
  <c r="B38" i="17"/>
  <c r="B39" i="17"/>
  <c r="B40" i="17"/>
  <c r="B41" i="17"/>
  <c r="B42" i="17"/>
  <c r="B43" i="17"/>
  <c r="B44" i="17"/>
  <c r="B45" i="17"/>
  <c r="B46" i="17"/>
  <c r="B47" i="17"/>
  <c r="B48" i="17"/>
  <c r="B51" i="17"/>
  <c r="B50" i="17"/>
  <c r="B49" i="17"/>
  <c r="I4" i="17"/>
  <c r="I5" i="17"/>
  <c r="I6" i="17"/>
  <c r="I7" i="17"/>
  <c r="I8" i="17"/>
  <c r="I9" i="17"/>
  <c r="I10" i="17"/>
  <c r="I11" i="17"/>
  <c r="I12" i="17"/>
  <c r="I13" i="17"/>
  <c r="I14" i="17"/>
  <c r="I15" i="17"/>
  <c r="I16" i="17"/>
  <c r="I17" i="17"/>
  <c r="I18" i="17"/>
  <c r="I19" i="17"/>
  <c r="I20" i="17"/>
  <c r="I21" i="17"/>
  <c r="I22" i="17"/>
  <c r="I23" i="17"/>
  <c r="I24" i="17"/>
  <c r="I25" i="17"/>
  <c r="I26" i="17"/>
  <c r="I27" i="17"/>
  <c r="I28" i="17"/>
  <c r="I29" i="17"/>
  <c r="I30" i="17"/>
  <c r="I31" i="17"/>
  <c r="I32" i="17"/>
  <c r="I33" i="17"/>
  <c r="I34" i="17"/>
  <c r="I35" i="17"/>
  <c r="I36" i="17"/>
  <c r="I37" i="17"/>
  <c r="I38" i="17"/>
  <c r="I39" i="17"/>
  <c r="I40" i="17"/>
  <c r="I41" i="17"/>
  <c r="I42" i="17"/>
  <c r="I43" i="17"/>
  <c r="I44" i="17"/>
  <c r="I45" i="17"/>
  <c r="I46" i="17"/>
  <c r="I47" i="17"/>
  <c r="I48" i="17"/>
  <c r="I49" i="17"/>
  <c r="W7" i="17"/>
  <c r="H4" i="17"/>
  <c r="H5" i="17"/>
  <c r="H6" i="17"/>
  <c r="H7" i="17"/>
  <c r="H8" i="17"/>
  <c r="H9" i="17"/>
  <c r="H10" i="17"/>
  <c r="H11" i="17"/>
  <c r="H12" i="17"/>
  <c r="H13" i="17"/>
  <c r="H14" i="17"/>
  <c r="H15" i="17"/>
  <c r="H16" i="17"/>
  <c r="H17" i="17"/>
  <c r="H18" i="17"/>
  <c r="H19" i="17"/>
  <c r="H20" i="17"/>
  <c r="H21" i="17"/>
  <c r="H22" i="17"/>
  <c r="H23" i="17"/>
  <c r="H24" i="17"/>
  <c r="H25" i="17"/>
  <c r="H26" i="17"/>
  <c r="H27" i="17"/>
  <c r="H28" i="17"/>
  <c r="H29" i="17"/>
  <c r="H30" i="17"/>
  <c r="H31" i="17"/>
  <c r="H32" i="17"/>
  <c r="H33" i="17"/>
  <c r="H34" i="17"/>
  <c r="H35" i="17"/>
  <c r="H36" i="17"/>
  <c r="H37" i="17"/>
  <c r="H38" i="17"/>
  <c r="H39" i="17"/>
  <c r="H40" i="17"/>
  <c r="H41" i="17"/>
  <c r="H42" i="17"/>
  <c r="H43" i="17"/>
  <c r="H44" i="17"/>
  <c r="H45" i="17"/>
  <c r="H46" i="17"/>
  <c r="H47" i="17"/>
  <c r="H48" i="17"/>
  <c r="H49" i="17"/>
  <c r="V7" i="17"/>
  <c r="G4" i="17"/>
  <c r="G5" i="17"/>
  <c r="G6" i="17"/>
  <c r="G7" i="17"/>
  <c r="G8" i="17"/>
  <c r="G9" i="17"/>
  <c r="G10" i="17"/>
  <c r="G11" i="17"/>
  <c r="G12" i="17"/>
  <c r="G13" i="17"/>
  <c r="G14" i="17"/>
  <c r="G15" i="17"/>
  <c r="G16" i="17"/>
  <c r="G17" i="17"/>
  <c r="G18" i="17"/>
  <c r="G19" i="17"/>
  <c r="G20" i="17"/>
  <c r="G21" i="17"/>
  <c r="G22" i="17"/>
  <c r="G23" i="17"/>
  <c r="G24" i="17"/>
  <c r="G25" i="17"/>
  <c r="G26" i="17"/>
  <c r="G27" i="17"/>
  <c r="G28" i="17"/>
  <c r="G29" i="17"/>
  <c r="G30" i="17"/>
  <c r="G31" i="17"/>
  <c r="G32" i="17"/>
  <c r="G33" i="17"/>
  <c r="G34" i="17"/>
  <c r="G35" i="17"/>
  <c r="G36" i="17"/>
  <c r="G37" i="17"/>
  <c r="G38" i="17"/>
  <c r="G39" i="17"/>
  <c r="G40" i="17"/>
  <c r="G41" i="17"/>
  <c r="G42" i="17"/>
  <c r="G43" i="17"/>
  <c r="G44" i="17"/>
  <c r="G45" i="17"/>
  <c r="G46" i="17"/>
  <c r="G47" i="17"/>
  <c r="G48" i="17"/>
  <c r="G49" i="17"/>
  <c r="U7" i="17"/>
  <c r="E4" i="17"/>
  <c r="E5" i="17"/>
  <c r="E6" i="17"/>
  <c r="E7" i="17"/>
  <c r="E8" i="17"/>
  <c r="E9" i="17"/>
  <c r="E10" i="17"/>
  <c r="E11" i="17"/>
  <c r="E12" i="17"/>
  <c r="E13" i="17"/>
  <c r="E14" i="17"/>
  <c r="E15" i="17"/>
  <c r="E16" i="17"/>
  <c r="E17" i="17"/>
  <c r="E18" i="17"/>
  <c r="E19" i="17"/>
  <c r="E20" i="17"/>
  <c r="E21" i="17"/>
  <c r="E22" i="17"/>
  <c r="E23" i="17"/>
  <c r="E24" i="17"/>
  <c r="E25" i="17"/>
  <c r="E26" i="17"/>
  <c r="E27" i="17"/>
  <c r="E28" i="17"/>
  <c r="E29" i="17"/>
  <c r="E30" i="17"/>
  <c r="E31" i="17"/>
  <c r="E32" i="17"/>
  <c r="E33" i="17"/>
  <c r="E34" i="17"/>
  <c r="E35" i="17"/>
  <c r="E36" i="17"/>
  <c r="E37" i="17"/>
  <c r="E38" i="17"/>
  <c r="E39" i="17"/>
  <c r="E40" i="17"/>
  <c r="E41" i="17"/>
  <c r="E42" i="17"/>
  <c r="E43" i="17"/>
  <c r="E44" i="17"/>
  <c r="E45" i="17"/>
  <c r="E46" i="17"/>
  <c r="E47" i="17"/>
  <c r="E48" i="17"/>
  <c r="E49" i="17"/>
  <c r="D4" i="17"/>
  <c r="D5" i="17"/>
  <c r="D6" i="17"/>
  <c r="D7" i="17"/>
  <c r="D8" i="17"/>
  <c r="D9" i="17"/>
  <c r="D10" i="17"/>
  <c r="D11" i="17"/>
  <c r="D12" i="17"/>
  <c r="D13" i="17"/>
  <c r="D14" i="17"/>
  <c r="D15" i="17"/>
  <c r="D16" i="17"/>
  <c r="D17" i="17"/>
  <c r="D18" i="17"/>
  <c r="D19" i="17"/>
  <c r="D20" i="17"/>
  <c r="D21" i="17"/>
  <c r="D22" i="17"/>
  <c r="D23" i="17"/>
  <c r="D24" i="17"/>
  <c r="D25" i="17"/>
  <c r="D26" i="17"/>
  <c r="D27" i="17"/>
  <c r="D28" i="17"/>
  <c r="D29" i="17"/>
  <c r="D30" i="17"/>
  <c r="D31" i="17"/>
  <c r="D32" i="17"/>
  <c r="D33" i="17"/>
  <c r="D34" i="17"/>
  <c r="D35" i="17"/>
  <c r="D36" i="17"/>
  <c r="D37" i="17"/>
  <c r="D38" i="17"/>
  <c r="D39" i="17"/>
  <c r="D40" i="17"/>
  <c r="D41" i="17"/>
  <c r="D42" i="17"/>
  <c r="D43" i="17"/>
  <c r="D44" i="17"/>
  <c r="D45" i="17"/>
  <c r="D46" i="17"/>
  <c r="D47" i="17"/>
  <c r="D48" i="17"/>
  <c r="D49" i="17"/>
  <c r="R7" i="17"/>
  <c r="Q7" i="17"/>
  <c r="P7" i="17"/>
  <c r="O7" i="17"/>
  <c r="N7" i="17"/>
  <c r="W5" i="17"/>
  <c r="V5" i="17"/>
  <c r="U5" i="17"/>
  <c r="R5" i="17"/>
  <c r="Q5" i="17"/>
  <c r="P5" i="17"/>
  <c r="O5" i="17"/>
  <c r="N5" i="17"/>
  <c r="C5" i="14"/>
  <c r="C4" i="14"/>
  <c r="C6" i="14"/>
  <c r="C7" i="14"/>
  <c r="C8" i="14"/>
  <c r="C9" i="14"/>
  <c r="C10" i="14"/>
  <c r="C11" i="14"/>
  <c r="C12" i="14"/>
  <c r="C13" i="14"/>
  <c r="C14" i="14"/>
  <c r="C15" i="14"/>
  <c r="C16" i="14"/>
  <c r="C17" i="14"/>
  <c r="C18" i="14"/>
  <c r="C19" i="14"/>
  <c r="C20" i="14"/>
  <c r="C21" i="14"/>
  <c r="C22" i="14"/>
  <c r="C23" i="14"/>
  <c r="C24" i="14"/>
  <c r="C25" i="14"/>
  <c r="C26" i="14"/>
  <c r="C27" i="14"/>
  <c r="C28" i="14"/>
  <c r="C29" i="14"/>
  <c r="C30" i="14"/>
  <c r="C31" i="14"/>
  <c r="C32" i="14"/>
  <c r="C33" i="14"/>
  <c r="C34" i="14"/>
  <c r="C35" i="14"/>
  <c r="C36" i="14"/>
  <c r="C37" i="14"/>
  <c r="C38" i="14"/>
  <c r="C39" i="14"/>
  <c r="C40" i="14"/>
  <c r="C41" i="14"/>
  <c r="C42" i="14"/>
  <c r="C43" i="14"/>
  <c r="C44" i="14"/>
  <c r="C45" i="14"/>
  <c r="C46" i="14"/>
  <c r="C47" i="14"/>
  <c r="C48" i="14"/>
  <c r="C49" i="14"/>
  <c r="B26" i="14"/>
  <c r="B7" i="14"/>
  <c r="B4" i="14"/>
  <c r="B5" i="14"/>
  <c r="B6" i="14"/>
  <c r="B8" i="14"/>
  <c r="B9" i="14"/>
  <c r="B10" i="14"/>
  <c r="B11" i="14"/>
  <c r="B12" i="14"/>
  <c r="B13" i="14"/>
  <c r="B14" i="14"/>
  <c r="B15" i="14"/>
  <c r="B16" i="14"/>
  <c r="B17" i="14"/>
  <c r="B18" i="14"/>
  <c r="B19" i="14"/>
  <c r="B20" i="14"/>
  <c r="B21" i="14"/>
  <c r="B22" i="14"/>
  <c r="B23" i="14"/>
  <c r="B24" i="14"/>
  <c r="B25" i="14"/>
  <c r="B27" i="14"/>
  <c r="B28" i="14"/>
  <c r="B29" i="14"/>
  <c r="B30" i="14"/>
  <c r="B31" i="14"/>
  <c r="B32" i="14"/>
  <c r="B33" i="14"/>
  <c r="B34" i="14"/>
  <c r="B35" i="14"/>
  <c r="B36" i="14"/>
  <c r="B37" i="14"/>
  <c r="B38" i="14"/>
  <c r="B39" i="14"/>
  <c r="B40" i="14"/>
  <c r="B41" i="14"/>
  <c r="B42" i="14"/>
  <c r="B43" i="14"/>
  <c r="B44" i="14"/>
  <c r="B45" i="14"/>
  <c r="B46" i="14"/>
  <c r="B47" i="14"/>
  <c r="B48" i="14"/>
  <c r="B51" i="14"/>
  <c r="B50" i="14"/>
  <c r="B49" i="14"/>
  <c r="I4" i="14"/>
  <c r="I5" i="14"/>
  <c r="I6" i="14"/>
  <c r="I7" i="14"/>
  <c r="I8" i="14"/>
  <c r="I9" i="14"/>
  <c r="I10" i="14"/>
  <c r="I11" i="14"/>
  <c r="I12" i="14"/>
  <c r="I13" i="14"/>
  <c r="I14" i="14"/>
  <c r="I15" i="14"/>
  <c r="I16" i="14"/>
  <c r="I17" i="14"/>
  <c r="I18" i="14"/>
  <c r="I19" i="14"/>
  <c r="I20" i="14"/>
  <c r="I21" i="14"/>
  <c r="I22" i="14"/>
  <c r="I23" i="14"/>
  <c r="I24" i="14"/>
  <c r="I25" i="14"/>
  <c r="I26" i="14"/>
  <c r="I27" i="14"/>
  <c r="I28" i="14"/>
  <c r="I29" i="14"/>
  <c r="I30" i="14"/>
  <c r="I31" i="14"/>
  <c r="I32" i="14"/>
  <c r="I33" i="14"/>
  <c r="I34" i="14"/>
  <c r="I35" i="14"/>
  <c r="I36" i="14"/>
  <c r="I37" i="14"/>
  <c r="I38" i="14"/>
  <c r="I39" i="14"/>
  <c r="I40" i="14"/>
  <c r="I41" i="14"/>
  <c r="I42" i="14"/>
  <c r="I43" i="14"/>
  <c r="I44" i="14"/>
  <c r="I45" i="14"/>
  <c r="I46" i="14"/>
  <c r="I47" i="14"/>
  <c r="I48" i="14"/>
  <c r="I49" i="14"/>
  <c r="W7" i="14"/>
  <c r="H4" i="14"/>
  <c r="H5" i="14"/>
  <c r="H6" i="14"/>
  <c r="H7" i="14"/>
  <c r="H8" i="14"/>
  <c r="H9" i="14"/>
  <c r="H10" i="14"/>
  <c r="H11" i="14"/>
  <c r="H12" i="14"/>
  <c r="H13" i="14"/>
  <c r="H14" i="14"/>
  <c r="H15" i="14"/>
  <c r="H16" i="14"/>
  <c r="H17" i="14"/>
  <c r="H18" i="14"/>
  <c r="H19" i="14"/>
  <c r="H20" i="14"/>
  <c r="H21" i="14"/>
  <c r="H22" i="14"/>
  <c r="H23" i="14"/>
  <c r="H24" i="14"/>
  <c r="H25" i="14"/>
  <c r="H26" i="14"/>
  <c r="H27" i="14"/>
  <c r="H28" i="14"/>
  <c r="H29" i="14"/>
  <c r="H30" i="14"/>
  <c r="H31" i="14"/>
  <c r="H32" i="14"/>
  <c r="H33" i="14"/>
  <c r="H34" i="14"/>
  <c r="H35" i="14"/>
  <c r="H36" i="14"/>
  <c r="H37" i="14"/>
  <c r="H38" i="14"/>
  <c r="H39" i="14"/>
  <c r="H40" i="14"/>
  <c r="H41" i="14"/>
  <c r="H42" i="14"/>
  <c r="H43" i="14"/>
  <c r="H44" i="14"/>
  <c r="H45" i="14"/>
  <c r="H46" i="14"/>
  <c r="H47" i="14"/>
  <c r="H48" i="14"/>
  <c r="H49" i="14"/>
  <c r="V7" i="14"/>
  <c r="G4" i="14"/>
  <c r="G5" i="14"/>
  <c r="G6" i="14"/>
  <c r="G7" i="14"/>
  <c r="G8" i="14"/>
  <c r="G9" i="14"/>
  <c r="G10" i="14"/>
  <c r="G11" i="14"/>
  <c r="G12" i="14"/>
  <c r="G13" i="14"/>
  <c r="G14" i="14"/>
  <c r="G15" i="14"/>
  <c r="G16" i="14"/>
  <c r="G17" i="14"/>
  <c r="G18" i="14"/>
  <c r="G19" i="14"/>
  <c r="G20" i="14"/>
  <c r="G21" i="14"/>
  <c r="G22" i="14"/>
  <c r="G23" i="14"/>
  <c r="G24" i="14"/>
  <c r="G25" i="14"/>
  <c r="G26" i="14"/>
  <c r="G27" i="14"/>
  <c r="G28" i="14"/>
  <c r="G29" i="14"/>
  <c r="G30" i="14"/>
  <c r="G31" i="14"/>
  <c r="G32" i="14"/>
  <c r="G33" i="14"/>
  <c r="G34" i="14"/>
  <c r="G35" i="14"/>
  <c r="G36" i="14"/>
  <c r="G37" i="14"/>
  <c r="G38" i="14"/>
  <c r="G39" i="14"/>
  <c r="G40" i="14"/>
  <c r="G41" i="14"/>
  <c r="G42" i="14"/>
  <c r="G43" i="14"/>
  <c r="G44" i="14"/>
  <c r="G45" i="14"/>
  <c r="G46" i="14"/>
  <c r="G47" i="14"/>
  <c r="G48" i="14"/>
  <c r="G49" i="14"/>
  <c r="U7" i="14"/>
  <c r="E4" i="14"/>
  <c r="E5" i="14"/>
  <c r="E6" i="14"/>
  <c r="E7" i="14"/>
  <c r="E8" i="14"/>
  <c r="E9" i="14"/>
  <c r="E10" i="14"/>
  <c r="E11" i="14"/>
  <c r="E12" i="14"/>
  <c r="E13" i="14"/>
  <c r="E14" i="14"/>
  <c r="E15" i="14"/>
  <c r="E16" i="14"/>
  <c r="E17" i="14"/>
  <c r="E18" i="14"/>
  <c r="E19" i="14"/>
  <c r="E20" i="14"/>
  <c r="E21" i="14"/>
  <c r="E22" i="14"/>
  <c r="E23" i="14"/>
  <c r="E24" i="14"/>
  <c r="E25" i="14"/>
  <c r="E26" i="14"/>
  <c r="E27" i="14"/>
  <c r="E28" i="14"/>
  <c r="E29" i="14"/>
  <c r="E30" i="14"/>
  <c r="E31" i="14"/>
  <c r="E32" i="14"/>
  <c r="E33" i="14"/>
  <c r="E34" i="14"/>
  <c r="E35" i="14"/>
  <c r="E36" i="14"/>
  <c r="E37" i="14"/>
  <c r="E38" i="14"/>
  <c r="E39" i="14"/>
  <c r="E40" i="14"/>
  <c r="E41" i="14"/>
  <c r="E42" i="14"/>
  <c r="E43" i="14"/>
  <c r="E44" i="14"/>
  <c r="E45" i="14"/>
  <c r="E46" i="14"/>
  <c r="E47" i="14"/>
  <c r="E48" i="14"/>
  <c r="E49" i="14"/>
  <c r="D4" i="14"/>
  <c r="D5" i="14"/>
  <c r="D6" i="14"/>
  <c r="D7" i="14"/>
  <c r="D8" i="14"/>
  <c r="D9" i="14"/>
  <c r="D10" i="14"/>
  <c r="D11" i="14"/>
  <c r="D12" i="14"/>
  <c r="D13" i="14"/>
  <c r="D14" i="14"/>
  <c r="D15" i="14"/>
  <c r="D16" i="14"/>
  <c r="D17" i="14"/>
  <c r="D18" i="14"/>
  <c r="D19" i="14"/>
  <c r="D20" i="14"/>
  <c r="D21" i="14"/>
  <c r="D22" i="14"/>
  <c r="D23" i="14"/>
  <c r="D24" i="14"/>
  <c r="D25" i="14"/>
  <c r="D26" i="14"/>
  <c r="D27" i="14"/>
  <c r="D28" i="14"/>
  <c r="D29" i="14"/>
  <c r="D30" i="14"/>
  <c r="D31" i="14"/>
  <c r="D32" i="14"/>
  <c r="D33" i="14"/>
  <c r="D34" i="14"/>
  <c r="D35" i="14"/>
  <c r="D36" i="14"/>
  <c r="D37" i="14"/>
  <c r="D38" i="14"/>
  <c r="D39" i="14"/>
  <c r="D40" i="14"/>
  <c r="D41" i="14"/>
  <c r="D42" i="14"/>
  <c r="D43" i="14"/>
  <c r="D44" i="14"/>
  <c r="D45" i="14"/>
  <c r="D46" i="14"/>
  <c r="D47" i="14"/>
  <c r="D48" i="14"/>
  <c r="D49" i="14"/>
  <c r="R7" i="14"/>
  <c r="Q7" i="14"/>
  <c r="P7" i="14"/>
  <c r="O7" i="14"/>
  <c r="N7" i="14"/>
  <c r="W5" i="14"/>
  <c r="V5" i="14"/>
  <c r="U5" i="14"/>
  <c r="R5" i="14"/>
  <c r="Q5" i="14"/>
  <c r="P5" i="14"/>
  <c r="O5" i="14"/>
  <c r="N5" i="14"/>
  <c r="C5" i="16"/>
  <c r="C4" i="16"/>
  <c r="C6" i="16"/>
  <c r="C7" i="16"/>
  <c r="C8" i="16"/>
  <c r="C9" i="16"/>
  <c r="C10" i="16"/>
  <c r="C11" i="16"/>
  <c r="C12" i="16"/>
  <c r="C13" i="16"/>
  <c r="C14" i="16"/>
  <c r="C15" i="16"/>
  <c r="C16" i="16"/>
  <c r="C17" i="16"/>
  <c r="C18" i="16"/>
  <c r="C19" i="16"/>
  <c r="C20" i="16"/>
  <c r="C21" i="16"/>
  <c r="C22" i="16"/>
  <c r="C23" i="16"/>
  <c r="C24" i="16"/>
  <c r="C25" i="16"/>
  <c r="C26" i="16"/>
  <c r="C27" i="16"/>
  <c r="C28" i="16"/>
  <c r="C29" i="16"/>
  <c r="C30" i="16"/>
  <c r="C31" i="16"/>
  <c r="C32" i="16"/>
  <c r="C33" i="16"/>
  <c r="C34" i="16"/>
  <c r="C35" i="16"/>
  <c r="C36" i="16"/>
  <c r="C37" i="16"/>
  <c r="C38" i="16"/>
  <c r="C39" i="16"/>
  <c r="C40" i="16"/>
  <c r="C41" i="16"/>
  <c r="C42" i="16"/>
  <c r="C43" i="16"/>
  <c r="C44" i="16"/>
  <c r="C45" i="16"/>
  <c r="C46" i="16"/>
  <c r="C47" i="16"/>
  <c r="C48" i="16"/>
  <c r="C49" i="16"/>
  <c r="B26" i="16"/>
  <c r="B7" i="16"/>
  <c r="B4" i="16"/>
  <c r="B5" i="16"/>
  <c r="B6" i="16"/>
  <c r="B8" i="16"/>
  <c r="B9" i="16"/>
  <c r="B10" i="16"/>
  <c r="B11" i="16"/>
  <c r="B12" i="16"/>
  <c r="B13" i="16"/>
  <c r="B14" i="16"/>
  <c r="B15" i="16"/>
  <c r="B16" i="16"/>
  <c r="B17" i="16"/>
  <c r="B18" i="16"/>
  <c r="B19" i="16"/>
  <c r="B20" i="16"/>
  <c r="B21" i="16"/>
  <c r="B22" i="16"/>
  <c r="B23" i="16"/>
  <c r="B24" i="16"/>
  <c r="B25" i="16"/>
  <c r="B27" i="16"/>
  <c r="B28" i="16"/>
  <c r="B29" i="16"/>
  <c r="B30" i="16"/>
  <c r="B31" i="16"/>
  <c r="B32" i="16"/>
  <c r="B33" i="16"/>
  <c r="B34" i="16"/>
  <c r="B35" i="16"/>
  <c r="B36" i="16"/>
  <c r="B37" i="16"/>
  <c r="B38" i="16"/>
  <c r="B39" i="16"/>
  <c r="B40" i="16"/>
  <c r="B41" i="16"/>
  <c r="B42" i="16"/>
  <c r="B43" i="16"/>
  <c r="B44" i="16"/>
  <c r="B45" i="16"/>
  <c r="B46" i="16"/>
  <c r="B47" i="16"/>
  <c r="B48" i="16"/>
  <c r="B51" i="16"/>
  <c r="B50" i="16"/>
  <c r="B49" i="16"/>
  <c r="I4" i="16"/>
  <c r="I5" i="16"/>
  <c r="I6" i="16"/>
  <c r="I7" i="16"/>
  <c r="I8" i="16"/>
  <c r="I9" i="16"/>
  <c r="I10" i="16"/>
  <c r="I11" i="16"/>
  <c r="I12" i="16"/>
  <c r="I13" i="16"/>
  <c r="I14" i="16"/>
  <c r="I15" i="16"/>
  <c r="I16" i="16"/>
  <c r="I17" i="16"/>
  <c r="I18" i="16"/>
  <c r="I19" i="16"/>
  <c r="I20" i="16"/>
  <c r="I21" i="16"/>
  <c r="I22" i="16"/>
  <c r="I23" i="16"/>
  <c r="I24" i="16"/>
  <c r="I25" i="16"/>
  <c r="I26" i="16"/>
  <c r="I27" i="16"/>
  <c r="I28" i="16"/>
  <c r="I29" i="16"/>
  <c r="I30" i="16"/>
  <c r="I31" i="16"/>
  <c r="I32" i="16"/>
  <c r="I33" i="16"/>
  <c r="I34" i="16"/>
  <c r="I35" i="16"/>
  <c r="I36" i="16"/>
  <c r="I37" i="16"/>
  <c r="I38" i="16"/>
  <c r="I39" i="16"/>
  <c r="I40" i="16"/>
  <c r="I41" i="16"/>
  <c r="I42" i="16"/>
  <c r="I43" i="16"/>
  <c r="I44" i="16"/>
  <c r="I45" i="16"/>
  <c r="I46" i="16"/>
  <c r="I47" i="16"/>
  <c r="I48" i="16"/>
  <c r="I49" i="16"/>
  <c r="W7" i="16"/>
  <c r="H4" i="16"/>
  <c r="H5" i="16"/>
  <c r="H6" i="16"/>
  <c r="H7" i="16"/>
  <c r="H8" i="16"/>
  <c r="H9" i="16"/>
  <c r="H10" i="16"/>
  <c r="H11" i="16"/>
  <c r="H12" i="16"/>
  <c r="H13" i="16"/>
  <c r="H14" i="16"/>
  <c r="H15" i="16"/>
  <c r="H16" i="16"/>
  <c r="H17" i="16"/>
  <c r="H18" i="16"/>
  <c r="H19" i="16"/>
  <c r="H20" i="16"/>
  <c r="H21" i="16"/>
  <c r="H22" i="16"/>
  <c r="H23" i="16"/>
  <c r="H24" i="16"/>
  <c r="H25" i="16"/>
  <c r="H26" i="16"/>
  <c r="H27" i="16"/>
  <c r="H28" i="16"/>
  <c r="H29" i="16"/>
  <c r="H30" i="16"/>
  <c r="H31" i="16"/>
  <c r="H32" i="16"/>
  <c r="H33" i="16"/>
  <c r="H34" i="16"/>
  <c r="H35" i="16"/>
  <c r="H36" i="16"/>
  <c r="H37" i="16"/>
  <c r="H38" i="16"/>
  <c r="H39" i="16"/>
  <c r="H40" i="16"/>
  <c r="H41" i="16"/>
  <c r="H42" i="16"/>
  <c r="H43" i="16"/>
  <c r="H44" i="16"/>
  <c r="H45" i="16"/>
  <c r="H46" i="16"/>
  <c r="H47" i="16"/>
  <c r="H48" i="16"/>
  <c r="H49" i="16"/>
  <c r="V7" i="16"/>
  <c r="G4" i="16"/>
  <c r="G5" i="16"/>
  <c r="G6" i="16"/>
  <c r="G7" i="16"/>
  <c r="G8" i="16"/>
  <c r="G9" i="16"/>
  <c r="G10" i="16"/>
  <c r="G11" i="16"/>
  <c r="G12" i="16"/>
  <c r="G13" i="16"/>
  <c r="G14" i="16"/>
  <c r="G15" i="16"/>
  <c r="G16" i="16"/>
  <c r="G17" i="16"/>
  <c r="G18" i="16"/>
  <c r="G19" i="16"/>
  <c r="G20" i="16"/>
  <c r="G21" i="16"/>
  <c r="G22" i="16"/>
  <c r="G23" i="16"/>
  <c r="G24" i="16"/>
  <c r="G25" i="16"/>
  <c r="G26" i="16"/>
  <c r="G27" i="16"/>
  <c r="G28" i="16"/>
  <c r="G29" i="16"/>
  <c r="G30" i="16"/>
  <c r="G31" i="16"/>
  <c r="G32" i="16"/>
  <c r="G33" i="16"/>
  <c r="G34" i="16"/>
  <c r="G35" i="16"/>
  <c r="G36" i="16"/>
  <c r="G37" i="16"/>
  <c r="G38" i="16"/>
  <c r="G39" i="16"/>
  <c r="G40" i="16"/>
  <c r="G41" i="16"/>
  <c r="G42" i="16"/>
  <c r="G43" i="16"/>
  <c r="G44" i="16"/>
  <c r="G45" i="16"/>
  <c r="G46" i="16"/>
  <c r="G47" i="16"/>
  <c r="G48" i="16"/>
  <c r="G49" i="16"/>
  <c r="U7" i="16"/>
  <c r="E4" i="16"/>
  <c r="E5" i="16"/>
  <c r="E6" i="16"/>
  <c r="E7" i="16"/>
  <c r="E8" i="16"/>
  <c r="E9" i="16"/>
  <c r="E10" i="16"/>
  <c r="E11" i="16"/>
  <c r="E12" i="16"/>
  <c r="E13" i="16"/>
  <c r="E14" i="16"/>
  <c r="E15" i="16"/>
  <c r="E16" i="16"/>
  <c r="E17" i="16"/>
  <c r="E18" i="16"/>
  <c r="E19" i="16"/>
  <c r="E20" i="16"/>
  <c r="E21" i="16"/>
  <c r="E22" i="16"/>
  <c r="E23" i="16"/>
  <c r="E24" i="16"/>
  <c r="E25" i="16"/>
  <c r="E26" i="16"/>
  <c r="E27" i="16"/>
  <c r="E28" i="16"/>
  <c r="E29" i="16"/>
  <c r="E30" i="16"/>
  <c r="E31" i="16"/>
  <c r="E32" i="16"/>
  <c r="E33" i="16"/>
  <c r="E34" i="16"/>
  <c r="E35" i="16"/>
  <c r="E36" i="16"/>
  <c r="E37" i="16"/>
  <c r="E38" i="16"/>
  <c r="E39" i="16"/>
  <c r="E40" i="16"/>
  <c r="E41" i="16"/>
  <c r="E42" i="16"/>
  <c r="E43" i="16"/>
  <c r="E44" i="16"/>
  <c r="E45" i="16"/>
  <c r="E46" i="16"/>
  <c r="E47" i="16"/>
  <c r="E48" i="16"/>
  <c r="E49" i="16"/>
  <c r="D4" i="16"/>
  <c r="D5" i="16"/>
  <c r="D6" i="16"/>
  <c r="D7" i="16"/>
  <c r="D8" i="16"/>
  <c r="D9" i="16"/>
  <c r="D10" i="16"/>
  <c r="D11" i="16"/>
  <c r="D12" i="16"/>
  <c r="D13" i="16"/>
  <c r="D14" i="16"/>
  <c r="D15" i="16"/>
  <c r="D16" i="16"/>
  <c r="D17" i="16"/>
  <c r="D18" i="16"/>
  <c r="D19" i="16"/>
  <c r="D20" i="16"/>
  <c r="D21" i="16"/>
  <c r="D22" i="16"/>
  <c r="D23" i="16"/>
  <c r="D24" i="16"/>
  <c r="D25" i="16"/>
  <c r="D26" i="16"/>
  <c r="D27" i="16"/>
  <c r="D28" i="16"/>
  <c r="D29" i="16"/>
  <c r="D30" i="16"/>
  <c r="D31" i="16"/>
  <c r="D32" i="16"/>
  <c r="D33" i="16"/>
  <c r="D34" i="16"/>
  <c r="D35" i="16"/>
  <c r="D36" i="16"/>
  <c r="D37" i="16"/>
  <c r="D38" i="16"/>
  <c r="D39" i="16"/>
  <c r="D40" i="16"/>
  <c r="D41" i="16"/>
  <c r="D42" i="16"/>
  <c r="D43" i="16"/>
  <c r="D44" i="16"/>
  <c r="D45" i="16"/>
  <c r="D46" i="16"/>
  <c r="D47" i="16"/>
  <c r="D48" i="16"/>
  <c r="D49" i="16"/>
  <c r="R7" i="16"/>
  <c r="Q7" i="16"/>
  <c r="P7" i="16"/>
  <c r="O7" i="16"/>
  <c r="N7" i="16"/>
  <c r="W5" i="16"/>
  <c r="V5" i="16"/>
  <c r="U5" i="16"/>
  <c r="R5" i="16"/>
  <c r="Q5" i="16"/>
  <c r="P5" i="16"/>
  <c r="O5" i="16"/>
  <c r="N5" i="16"/>
  <c r="C49" i="6"/>
  <c r="B51" i="6"/>
  <c r="B50" i="6"/>
  <c r="I49" i="6"/>
  <c r="W7" i="6"/>
  <c r="H49" i="6"/>
  <c r="V7" i="6"/>
  <c r="G49" i="6"/>
  <c r="U7" i="6"/>
  <c r="E49" i="6"/>
  <c r="D49" i="6"/>
  <c r="R7" i="6"/>
  <c r="Q7" i="6"/>
  <c r="P7" i="6"/>
  <c r="O7" i="6"/>
  <c r="W5" i="6"/>
  <c r="V5" i="6"/>
  <c r="U5" i="6"/>
  <c r="R5" i="6"/>
  <c r="Q5" i="6"/>
  <c r="P5" i="6"/>
  <c r="O5" i="6"/>
  <c r="B49" i="6"/>
  <c r="N7" i="6"/>
  <c r="N5" i="6"/>
  <c r="B8" i="13"/>
  <c r="R8" i="65"/>
  <c r="Q8" i="65"/>
  <c r="P8" i="65"/>
  <c r="O8" i="65"/>
  <c r="N8" i="65"/>
  <c r="M8" i="65"/>
  <c r="L8" i="65"/>
  <c r="K8" i="65"/>
  <c r="J8" i="65"/>
  <c r="I8" i="65"/>
  <c r="H8" i="65"/>
  <c r="G8" i="65"/>
  <c r="F8" i="65"/>
  <c r="E8" i="65"/>
  <c r="D8" i="65"/>
  <c r="C8" i="65"/>
  <c r="B8" i="65"/>
  <c r="O2" i="65"/>
  <c r="R8" i="64"/>
  <c r="Q8" i="64"/>
  <c r="P8" i="64"/>
  <c r="O8" i="64"/>
  <c r="N8" i="64"/>
  <c r="M8" i="64"/>
  <c r="L8" i="64"/>
  <c r="K8" i="64"/>
  <c r="J8" i="64"/>
  <c r="I8" i="64"/>
  <c r="H8" i="64"/>
  <c r="G8" i="64"/>
  <c r="F8" i="64"/>
  <c r="E8" i="64"/>
  <c r="D8" i="64"/>
  <c r="C8" i="64"/>
  <c r="B8" i="64"/>
  <c r="O2" i="64"/>
  <c r="R8" i="63"/>
  <c r="Q8" i="63"/>
  <c r="P8" i="63"/>
  <c r="O8" i="63"/>
  <c r="N8" i="63"/>
  <c r="M8" i="63"/>
  <c r="L8" i="63"/>
  <c r="K8" i="63"/>
  <c r="J8" i="63"/>
  <c r="I8" i="63"/>
  <c r="H8" i="63"/>
  <c r="G8" i="63"/>
  <c r="F8" i="63"/>
  <c r="E8" i="63"/>
  <c r="D8" i="63"/>
  <c r="C8" i="63"/>
  <c r="B8" i="63"/>
  <c r="O2" i="63"/>
  <c r="R8" i="62"/>
  <c r="Q8" i="62"/>
  <c r="P8" i="62"/>
  <c r="O8" i="62"/>
  <c r="N8" i="62"/>
  <c r="M8" i="62"/>
  <c r="L8" i="62"/>
  <c r="K8" i="62"/>
  <c r="J8" i="62"/>
  <c r="I8" i="62"/>
  <c r="H8" i="62"/>
  <c r="G8" i="62"/>
  <c r="F8" i="62"/>
  <c r="E8" i="62"/>
  <c r="D8" i="62"/>
  <c r="C8" i="62"/>
  <c r="B8" i="62"/>
  <c r="O2" i="62"/>
  <c r="R8" i="61"/>
  <c r="Q8" i="61"/>
  <c r="P8" i="61"/>
  <c r="O8" i="61"/>
  <c r="N8" i="61"/>
  <c r="M8" i="61"/>
  <c r="L8" i="61"/>
  <c r="K8" i="61"/>
  <c r="J8" i="61"/>
  <c r="I8" i="61"/>
  <c r="H8" i="61"/>
  <c r="G8" i="61"/>
  <c r="F8" i="61"/>
  <c r="E8" i="61"/>
  <c r="D8" i="61"/>
  <c r="C8" i="61"/>
  <c r="B8" i="61"/>
  <c r="O2" i="61"/>
  <c r="R8" i="60"/>
  <c r="Q8" i="60"/>
  <c r="P8" i="60"/>
  <c r="O8" i="60"/>
  <c r="N8" i="60"/>
  <c r="M8" i="60"/>
  <c r="L8" i="60"/>
  <c r="K8" i="60"/>
  <c r="J8" i="60"/>
  <c r="I8" i="60"/>
  <c r="H8" i="60"/>
  <c r="G8" i="60"/>
  <c r="F8" i="60"/>
  <c r="E8" i="60"/>
  <c r="D8" i="60"/>
  <c r="C8" i="60"/>
  <c r="B8" i="60"/>
  <c r="O2" i="60"/>
  <c r="R8" i="59"/>
  <c r="Q8" i="59"/>
  <c r="P8" i="59"/>
  <c r="O8" i="59"/>
  <c r="N8" i="59"/>
  <c r="M8" i="59"/>
  <c r="L8" i="59"/>
  <c r="K8" i="59"/>
  <c r="J8" i="59"/>
  <c r="I8" i="59"/>
  <c r="H8" i="59"/>
  <c r="G8" i="59"/>
  <c r="F8" i="59"/>
  <c r="E8" i="59"/>
  <c r="D8" i="59"/>
  <c r="C8" i="59"/>
  <c r="B8" i="59"/>
  <c r="O2" i="59"/>
  <c r="R8" i="58"/>
  <c r="Q8" i="58"/>
  <c r="P8" i="58"/>
  <c r="O8" i="58"/>
  <c r="N8" i="58"/>
  <c r="M8" i="58"/>
  <c r="L8" i="58"/>
  <c r="K8" i="58"/>
  <c r="J8" i="58"/>
  <c r="I8" i="58"/>
  <c r="H8" i="58"/>
  <c r="G8" i="58"/>
  <c r="F8" i="58"/>
  <c r="E8" i="58"/>
  <c r="D8" i="58"/>
  <c r="C8" i="58"/>
  <c r="B8" i="58"/>
  <c r="O2" i="58"/>
  <c r="R8" i="57"/>
  <c r="Q8" i="57"/>
  <c r="P8" i="57"/>
  <c r="O8" i="57"/>
  <c r="N8" i="57"/>
  <c r="M8" i="57"/>
  <c r="L8" i="57"/>
  <c r="K8" i="57"/>
  <c r="J8" i="57"/>
  <c r="I8" i="57"/>
  <c r="H8" i="57"/>
  <c r="G8" i="57"/>
  <c r="F8" i="57"/>
  <c r="E8" i="57"/>
  <c r="D8" i="57"/>
  <c r="C8" i="57"/>
  <c r="B8" i="57"/>
  <c r="O2" i="57"/>
  <c r="R8" i="56"/>
  <c r="Q8" i="56"/>
  <c r="P8" i="56"/>
  <c r="O8" i="56"/>
  <c r="N8" i="56"/>
  <c r="M8" i="56"/>
  <c r="L8" i="56"/>
  <c r="K8" i="56"/>
  <c r="J8" i="56"/>
  <c r="I8" i="56"/>
  <c r="H8" i="56"/>
  <c r="G8" i="56"/>
  <c r="F8" i="56"/>
  <c r="E8" i="56"/>
  <c r="D8" i="56"/>
  <c r="C8" i="56"/>
  <c r="B8" i="56"/>
  <c r="O2" i="56"/>
  <c r="R8" i="55"/>
  <c r="Q8" i="55"/>
  <c r="P8" i="55"/>
  <c r="O8" i="55"/>
  <c r="N8" i="55"/>
  <c r="M8" i="55"/>
  <c r="L8" i="55"/>
  <c r="K8" i="55"/>
  <c r="J8" i="55"/>
  <c r="I8" i="55"/>
  <c r="H8" i="55"/>
  <c r="G8" i="55"/>
  <c r="F8" i="55"/>
  <c r="E8" i="55"/>
  <c r="D8" i="55"/>
  <c r="C8" i="55"/>
  <c r="B8" i="55"/>
  <c r="O2" i="55"/>
  <c r="R8" i="54"/>
  <c r="Q8" i="54"/>
  <c r="P8" i="54"/>
  <c r="O8" i="54"/>
  <c r="N8" i="54"/>
  <c r="M8" i="54"/>
  <c r="L8" i="54"/>
  <c r="K8" i="54"/>
  <c r="J8" i="54"/>
  <c r="I8" i="54"/>
  <c r="H8" i="54"/>
  <c r="G8" i="54"/>
  <c r="F8" i="54"/>
  <c r="E8" i="54"/>
  <c r="D8" i="54"/>
  <c r="C8" i="54"/>
  <c r="B8" i="54"/>
  <c r="O2" i="54"/>
  <c r="R8" i="53"/>
  <c r="Q8" i="53"/>
  <c r="P8" i="53"/>
  <c r="O8" i="53"/>
  <c r="N8" i="53"/>
  <c r="M8" i="53"/>
  <c r="L8" i="53"/>
  <c r="K8" i="53"/>
  <c r="J8" i="53"/>
  <c r="I8" i="53"/>
  <c r="H8" i="53"/>
  <c r="G8" i="53"/>
  <c r="F8" i="53"/>
  <c r="E8" i="53"/>
  <c r="D8" i="53"/>
  <c r="C8" i="53"/>
  <c r="B8" i="53"/>
  <c r="O2" i="53"/>
  <c r="R8" i="52"/>
  <c r="Q8" i="52"/>
  <c r="P8" i="52"/>
  <c r="O8" i="52"/>
  <c r="N8" i="52"/>
  <c r="M8" i="52"/>
  <c r="L8" i="52"/>
  <c r="K8" i="52"/>
  <c r="J8" i="52"/>
  <c r="I8" i="52"/>
  <c r="H8" i="52"/>
  <c r="G8" i="52"/>
  <c r="F8" i="52"/>
  <c r="E8" i="52"/>
  <c r="D8" i="52"/>
  <c r="C8" i="52"/>
  <c r="B8" i="52"/>
  <c r="O2" i="52"/>
  <c r="R8" i="51"/>
  <c r="Q8" i="51"/>
  <c r="P8" i="51"/>
  <c r="O8" i="51"/>
  <c r="N8" i="51"/>
  <c r="M8" i="51"/>
  <c r="L8" i="51"/>
  <c r="K8" i="51"/>
  <c r="J8" i="51"/>
  <c r="I8" i="51"/>
  <c r="H8" i="51"/>
  <c r="G8" i="51"/>
  <c r="F8" i="51"/>
  <c r="E8" i="51"/>
  <c r="D8" i="51"/>
  <c r="C8" i="51"/>
  <c r="B8" i="51"/>
  <c r="O2" i="51"/>
  <c r="I34" i="12"/>
  <c r="I35" i="12"/>
  <c r="I36" i="12"/>
  <c r="I37" i="12"/>
  <c r="I38" i="12"/>
  <c r="I39" i="12"/>
  <c r="I40" i="12"/>
  <c r="I41" i="12"/>
  <c r="I42" i="12"/>
  <c r="I43" i="12"/>
  <c r="I44" i="12"/>
  <c r="I45" i="12"/>
  <c r="I46" i="12"/>
  <c r="I47" i="12"/>
  <c r="H34" i="12"/>
  <c r="H35" i="12"/>
  <c r="H36" i="12"/>
  <c r="H37" i="12"/>
  <c r="H38" i="12"/>
  <c r="H39" i="12"/>
  <c r="H40" i="12"/>
  <c r="H41" i="12"/>
  <c r="H42" i="12"/>
  <c r="H43" i="12"/>
  <c r="H44" i="12"/>
  <c r="H45" i="12"/>
  <c r="H46" i="12"/>
  <c r="H47" i="12"/>
  <c r="G34" i="12"/>
  <c r="G35" i="12"/>
  <c r="G36" i="12"/>
  <c r="G37" i="12"/>
  <c r="G38" i="12"/>
  <c r="G39" i="12"/>
  <c r="G40" i="12"/>
  <c r="G41" i="12"/>
  <c r="G42" i="12"/>
  <c r="G43" i="12"/>
  <c r="G44" i="12"/>
  <c r="G45" i="12"/>
  <c r="G46" i="12"/>
  <c r="G47" i="12"/>
  <c r="E34" i="12"/>
  <c r="E35" i="12"/>
  <c r="E36" i="12"/>
  <c r="E37" i="12"/>
  <c r="E38" i="12"/>
  <c r="E39" i="12"/>
  <c r="E40" i="12"/>
  <c r="E41" i="12"/>
  <c r="E42" i="12"/>
  <c r="E43" i="12"/>
  <c r="E44" i="12"/>
  <c r="E45" i="12"/>
  <c r="E46" i="12"/>
  <c r="E47" i="12"/>
  <c r="D34" i="12"/>
  <c r="D35" i="12"/>
  <c r="D36" i="12"/>
  <c r="D37" i="12"/>
  <c r="D38" i="12"/>
  <c r="D39" i="12"/>
  <c r="D40" i="12"/>
  <c r="D41" i="12"/>
  <c r="D42" i="12"/>
  <c r="D43" i="12"/>
  <c r="D44" i="12"/>
  <c r="D45" i="12"/>
  <c r="D46" i="12"/>
  <c r="D47" i="12"/>
  <c r="C34" i="12"/>
  <c r="C35" i="12"/>
  <c r="C36" i="12"/>
  <c r="C37" i="12"/>
  <c r="C38" i="12"/>
  <c r="C39" i="12"/>
  <c r="C40" i="12"/>
  <c r="C41" i="12"/>
  <c r="C42" i="12"/>
  <c r="C43" i="12"/>
  <c r="C44" i="12"/>
  <c r="C45" i="12"/>
  <c r="C46" i="12"/>
  <c r="C47" i="12"/>
  <c r="B34" i="12"/>
  <c r="B35" i="12"/>
  <c r="B36" i="12"/>
  <c r="B37" i="12"/>
  <c r="B38" i="12"/>
  <c r="B39" i="12"/>
  <c r="B40" i="12"/>
  <c r="B41" i="12"/>
  <c r="B42" i="12"/>
  <c r="B43" i="12"/>
  <c r="B44" i="12"/>
  <c r="B45" i="12"/>
  <c r="B46" i="12"/>
  <c r="B47" i="12"/>
  <c r="A34" i="12"/>
  <c r="A35" i="12"/>
  <c r="A36" i="12"/>
  <c r="A37" i="12"/>
  <c r="A38" i="12"/>
  <c r="A39" i="12"/>
  <c r="A40" i="12"/>
  <c r="A41" i="12"/>
  <c r="A42" i="12"/>
  <c r="A43" i="12"/>
  <c r="A44" i="12"/>
  <c r="A45" i="12"/>
  <c r="A46" i="12"/>
  <c r="A47" i="12"/>
  <c r="A34" i="1"/>
  <c r="A35" i="1"/>
  <c r="A36" i="1"/>
  <c r="A37" i="1"/>
  <c r="A38" i="1"/>
  <c r="A39" i="1"/>
  <c r="A40" i="1"/>
  <c r="A41" i="1"/>
  <c r="A42" i="1"/>
  <c r="A43" i="1"/>
  <c r="A44" i="1"/>
  <c r="A45" i="1"/>
  <c r="A46" i="1"/>
  <c r="A47" i="1"/>
  <c r="A34" i="19"/>
  <c r="A35" i="19"/>
  <c r="A36" i="19"/>
  <c r="A37" i="19"/>
  <c r="A38" i="19"/>
  <c r="A39" i="19"/>
  <c r="A40" i="19"/>
  <c r="A41" i="19"/>
  <c r="A42" i="19"/>
  <c r="A43" i="19"/>
  <c r="A44" i="19"/>
  <c r="A45" i="19"/>
  <c r="A46" i="19"/>
  <c r="A47" i="19"/>
  <c r="A48" i="19"/>
  <c r="A34" i="15"/>
  <c r="A35" i="15"/>
  <c r="A36" i="15"/>
  <c r="A37" i="15"/>
  <c r="A38" i="15"/>
  <c r="A39" i="15"/>
  <c r="A40" i="15"/>
  <c r="A41" i="15"/>
  <c r="A42" i="15"/>
  <c r="A43" i="15"/>
  <c r="A44" i="15"/>
  <c r="A45" i="15"/>
  <c r="A46" i="15"/>
  <c r="A47" i="15"/>
  <c r="A34" i="18"/>
  <c r="A35" i="18"/>
  <c r="A36" i="18"/>
  <c r="A37" i="18"/>
  <c r="A38" i="18"/>
  <c r="A39" i="18"/>
  <c r="A40" i="18"/>
  <c r="A41" i="18"/>
  <c r="A42" i="18"/>
  <c r="A43" i="18"/>
  <c r="A44" i="18"/>
  <c r="A45" i="18"/>
  <c r="A46" i="18"/>
  <c r="A47" i="18"/>
  <c r="A34" i="17"/>
  <c r="A35" i="17"/>
  <c r="A36" i="17"/>
  <c r="A37" i="17"/>
  <c r="A38" i="17"/>
  <c r="A39" i="17"/>
  <c r="A40" i="17"/>
  <c r="A41" i="17"/>
  <c r="A42" i="17"/>
  <c r="A43" i="17"/>
  <c r="A44" i="17"/>
  <c r="A45" i="17"/>
  <c r="A46" i="17"/>
  <c r="A47" i="17"/>
  <c r="A34" i="14"/>
  <c r="A35" i="14"/>
  <c r="A36" i="14"/>
  <c r="A37" i="14"/>
  <c r="A38" i="14"/>
  <c r="A39" i="14"/>
  <c r="A40" i="14"/>
  <c r="A41" i="14"/>
  <c r="A42" i="14"/>
  <c r="A43" i="14"/>
  <c r="A44" i="14"/>
  <c r="A45" i="14"/>
  <c r="A46" i="14"/>
  <c r="A47" i="14"/>
  <c r="A34" i="16"/>
  <c r="A35" i="16"/>
  <c r="A36" i="16"/>
  <c r="A37" i="16"/>
  <c r="A38" i="16"/>
  <c r="A39" i="16"/>
  <c r="A40" i="16"/>
  <c r="A41" i="16"/>
  <c r="A42" i="16"/>
  <c r="A43" i="16"/>
  <c r="A44" i="16"/>
  <c r="A45" i="16"/>
  <c r="A46" i="16"/>
  <c r="A47" i="16"/>
  <c r="B7" i="12"/>
  <c r="B8" i="12"/>
  <c r="R8" i="50"/>
  <c r="Q8" i="50"/>
  <c r="P8" i="50"/>
  <c r="O8" i="50"/>
  <c r="N8" i="50"/>
  <c r="M8" i="50"/>
  <c r="L8" i="50"/>
  <c r="K8" i="50"/>
  <c r="J8" i="50"/>
  <c r="I8" i="50"/>
  <c r="H8" i="50"/>
  <c r="G8" i="50"/>
  <c r="F8" i="50"/>
  <c r="E8" i="50"/>
  <c r="D8" i="50"/>
  <c r="C8" i="50"/>
  <c r="B8" i="50"/>
  <c r="O2" i="50"/>
  <c r="R8" i="49"/>
  <c r="Q8" i="49"/>
  <c r="P8" i="49"/>
  <c r="O8" i="49"/>
  <c r="N8" i="49"/>
  <c r="M8" i="49"/>
  <c r="L8" i="49"/>
  <c r="K8" i="49"/>
  <c r="J8" i="49"/>
  <c r="I8" i="49"/>
  <c r="H8" i="49"/>
  <c r="G8" i="49"/>
  <c r="F8" i="49"/>
  <c r="E8" i="49"/>
  <c r="D8" i="49"/>
  <c r="C8" i="49"/>
  <c r="B8" i="49"/>
  <c r="O2" i="49"/>
  <c r="R8" i="48"/>
  <c r="Q8" i="48"/>
  <c r="P8" i="48"/>
  <c r="O8" i="48"/>
  <c r="N8" i="48"/>
  <c r="M8" i="48"/>
  <c r="L8" i="48"/>
  <c r="K8" i="48"/>
  <c r="J8" i="48"/>
  <c r="I8" i="48"/>
  <c r="H8" i="48"/>
  <c r="G8" i="48"/>
  <c r="F8" i="48"/>
  <c r="E8" i="48"/>
  <c r="D8" i="48"/>
  <c r="C8" i="48"/>
  <c r="B8" i="48"/>
  <c r="O2" i="48"/>
  <c r="R8" i="47"/>
  <c r="Q8" i="47"/>
  <c r="P8" i="47"/>
  <c r="O8" i="47"/>
  <c r="N8" i="47"/>
  <c r="M8" i="47"/>
  <c r="L8" i="47"/>
  <c r="K8" i="47"/>
  <c r="J8" i="47"/>
  <c r="I8" i="47"/>
  <c r="H8" i="47"/>
  <c r="G8" i="47"/>
  <c r="F8" i="47"/>
  <c r="E8" i="47"/>
  <c r="D8" i="47"/>
  <c r="C8" i="47"/>
  <c r="B8" i="47"/>
  <c r="O2" i="47"/>
  <c r="R8" i="46"/>
  <c r="Q8" i="46"/>
  <c r="P8" i="46"/>
  <c r="O8" i="46"/>
  <c r="N8" i="46"/>
  <c r="M8" i="46"/>
  <c r="L8" i="46"/>
  <c r="K8" i="46"/>
  <c r="J8" i="46"/>
  <c r="I8" i="46"/>
  <c r="H8" i="46"/>
  <c r="G8" i="46"/>
  <c r="F8" i="46"/>
  <c r="E8" i="46"/>
  <c r="D8" i="46"/>
  <c r="C8" i="46"/>
  <c r="B8" i="46"/>
  <c r="O2" i="46"/>
  <c r="R8" i="45"/>
  <c r="Q8" i="45"/>
  <c r="P8" i="45"/>
  <c r="O8" i="45"/>
  <c r="N8" i="45"/>
  <c r="M8" i="45"/>
  <c r="L8" i="45"/>
  <c r="K8" i="45"/>
  <c r="J8" i="45"/>
  <c r="I8" i="45"/>
  <c r="H8" i="45"/>
  <c r="G8" i="45"/>
  <c r="F8" i="45"/>
  <c r="E8" i="45"/>
  <c r="D8" i="45"/>
  <c r="C8" i="45"/>
  <c r="B8" i="45"/>
  <c r="O2" i="45"/>
  <c r="R8" i="44"/>
  <c r="Q8" i="44"/>
  <c r="P8" i="44"/>
  <c r="O8" i="44"/>
  <c r="N8" i="44"/>
  <c r="M8" i="44"/>
  <c r="L8" i="44"/>
  <c r="K8" i="44"/>
  <c r="J8" i="44"/>
  <c r="I8" i="44"/>
  <c r="H8" i="44"/>
  <c r="G8" i="44"/>
  <c r="F8" i="44"/>
  <c r="E8" i="44"/>
  <c r="D8" i="44"/>
  <c r="C8" i="44"/>
  <c r="B8" i="44"/>
  <c r="O2" i="44"/>
  <c r="R8" i="43"/>
  <c r="Q8" i="43"/>
  <c r="P8" i="43"/>
  <c r="O8" i="43"/>
  <c r="N8" i="43"/>
  <c r="M8" i="43"/>
  <c r="L8" i="43"/>
  <c r="K8" i="43"/>
  <c r="J8" i="43"/>
  <c r="I8" i="43"/>
  <c r="H8" i="43"/>
  <c r="G8" i="43"/>
  <c r="F8" i="43"/>
  <c r="E8" i="43"/>
  <c r="D8" i="43"/>
  <c r="C8" i="43"/>
  <c r="B8" i="43"/>
  <c r="O2" i="43"/>
  <c r="R8" i="42"/>
  <c r="Q8" i="42"/>
  <c r="P8" i="42"/>
  <c r="O8" i="42"/>
  <c r="N8" i="42"/>
  <c r="M8" i="42"/>
  <c r="L8" i="42"/>
  <c r="K8" i="42"/>
  <c r="J8" i="42"/>
  <c r="I8" i="42"/>
  <c r="H8" i="42"/>
  <c r="G8" i="42"/>
  <c r="F8" i="42"/>
  <c r="E8" i="42"/>
  <c r="D8" i="42"/>
  <c r="C8" i="42"/>
  <c r="B8" i="42"/>
  <c r="O2" i="42"/>
  <c r="R8" i="41"/>
  <c r="Q8" i="41"/>
  <c r="P8" i="41"/>
  <c r="O8" i="41"/>
  <c r="N8" i="41"/>
  <c r="M8" i="41"/>
  <c r="L8" i="41"/>
  <c r="K8" i="41"/>
  <c r="J8" i="41"/>
  <c r="I8" i="41"/>
  <c r="H8" i="41"/>
  <c r="G8" i="41"/>
  <c r="F8" i="41"/>
  <c r="E8" i="41"/>
  <c r="D8" i="41"/>
  <c r="C8" i="41"/>
  <c r="B8" i="41"/>
  <c r="O2" i="41"/>
  <c r="R8" i="40"/>
  <c r="Q8" i="40"/>
  <c r="P8" i="40"/>
  <c r="O8" i="40"/>
  <c r="N8" i="40"/>
  <c r="M8" i="40"/>
  <c r="L8" i="40"/>
  <c r="K8" i="40"/>
  <c r="J8" i="40"/>
  <c r="I8" i="40"/>
  <c r="H8" i="40"/>
  <c r="G8" i="40"/>
  <c r="F8" i="40"/>
  <c r="E8" i="40"/>
  <c r="D8" i="40"/>
  <c r="C8" i="40"/>
  <c r="B8" i="40"/>
  <c r="O2" i="40"/>
  <c r="R8" i="39"/>
  <c r="Q8" i="39"/>
  <c r="P8" i="39"/>
  <c r="O8" i="39"/>
  <c r="N8" i="39"/>
  <c r="M8" i="39"/>
  <c r="L8" i="39"/>
  <c r="K8" i="39"/>
  <c r="J8" i="39"/>
  <c r="I8" i="39"/>
  <c r="H8" i="39"/>
  <c r="G8" i="39"/>
  <c r="F8" i="39"/>
  <c r="E8" i="39"/>
  <c r="D8" i="39"/>
  <c r="C8" i="39"/>
  <c r="B8" i="39"/>
  <c r="O2" i="39"/>
  <c r="R8" i="38"/>
  <c r="Q8" i="38"/>
  <c r="P8" i="38"/>
  <c r="O8" i="38"/>
  <c r="N8" i="38"/>
  <c r="M8" i="38"/>
  <c r="L8" i="38"/>
  <c r="K8" i="38"/>
  <c r="J8" i="38"/>
  <c r="I8" i="38"/>
  <c r="H8" i="38"/>
  <c r="G8" i="38"/>
  <c r="F8" i="38"/>
  <c r="E8" i="38"/>
  <c r="D8" i="38"/>
  <c r="C8" i="38"/>
  <c r="B8" i="38"/>
  <c r="O2" i="38"/>
  <c r="R8" i="37"/>
  <c r="Q8" i="37"/>
  <c r="P8" i="37"/>
  <c r="O8" i="37"/>
  <c r="N8" i="37"/>
  <c r="M8" i="37"/>
  <c r="L8" i="37"/>
  <c r="K8" i="37"/>
  <c r="J8" i="37"/>
  <c r="I8" i="37"/>
  <c r="H8" i="37"/>
  <c r="G8" i="37"/>
  <c r="F8" i="37"/>
  <c r="E8" i="37"/>
  <c r="D8" i="37"/>
  <c r="C8" i="37"/>
  <c r="B8" i="37"/>
  <c r="O2" i="37"/>
  <c r="R8" i="36"/>
  <c r="Q8" i="36"/>
  <c r="P8" i="36"/>
  <c r="O8" i="36"/>
  <c r="N8" i="36"/>
  <c r="M8" i="36"/>
  <c r="L8" i="36"/>
  <c r="K8" i="36"/>
  <c r="J8" i="36"/>
  <c r="I8" i="36"/>
  <c r="H8" i="36"/>
  <c r="G8" i="36"/>
  <c r="F8" i="36"/>
  <c r="E8" i="36"/>
  <c r="D8" i="36"/>
  <c r="C8" i="36"/>
  <c r="B8" i="36"/>
  <c r="O2" i="36"/>
  <c r="R8" i="35"/>
  <c r="Q8" i="35"/>
  <c r="P8" i="35"/>
  <c r="O8" i="35"/>
  <c r="N8" i="35"/>
  <c r="M8" i="35"/>
  <c r="L8" i="35"/>
  <c r="K8" i="35"/>
  <c r="J8" i="35"/>
  <c r="I8" i="35"/>
  <c r="H8" i="35"/>
  <c r="G8" i="35"/>
  <c r="F8" i="35"/>
  <c r="E8" i="35"/>
  <c r="D8" i="35"/>
  <c r="C8" i="35"/>
  <c r="B8" i="35"/>
  <c r="O2" i="35"/>
  <c r="R8" i="34"/>
  <c r="Q8" i="34"/>
  <c r="P8" i="34"/>
  <c r="O8" i="34"/>
  <c r="N8" i="34"/>
  <c r="M8" i="34"/>
  <c r="L8" i="34"/>
  <c r="K8" i="34"/>
  <c r="J8" i="34"/>
  <c r="I8" i="34"/>
  <c r="H8" i="34"/>
  <c r="G8" i="34"/>
  <c r="F8" i="34"/>
  <c r="E8" i="34"/>
  <c r="D8" i="34"/>
  <c r="C8" i="34"/>
  <c r="B8" i="34"/>
  <c r="O2" i="34"/>
  <c r="R8" i="33"/>
  <c r="Q8" i="33"/>
  <c r="P8" i="33"/>
  <c r="O8" i="33"/>
  <c r="N8" i="33"/>
  <c r="M8" i="33"/>
  <c r="L8" i="33"/>
  <c r="K8" i="33"/>
  <c r="J8" i="33"/>
  <c r="I8" i="33"/>
  <c r="H8" i="33"/>
  <c r="G8" i="33"/>
  <c r="F8" i="33"/>
  <c r="E8" i="33"/>
  <c r="D8" i="33"/>
  <c r="C8" i="33"/>
  <c r="B8" i="33"/>
  <c r="O2" i="33"/>
  <c r="R8" i="32"/>
  <c r="Q8" i="32"/>
  <c r="P8" i="32"/>
  <c r="O8" i="32"/>
  <c r="N8" i="32"/>
  <c r="M8" i="32"/>
  <c r="L8" i="32"/>
  <c r="K8" i="32"/>
  <c r="J8" i="32"/>
  <c r="I8" i="32"/>
  <c r="H8" i="32"/>
  <c r="G8" i="32"/>
  <c r="F8" i="32"/>
  <c r="E8" i="32"/>
  <c r="D8" i="32"/>
  <c r="C8" i="32"/>
  <c r="B8" i="32"/>
  <c r="O2" i="32"/>
  <c r="R8" i="31"/>
  <c r="Q8" i="31"/>
  <c r="P8" i="31"/>
  <c r="O8" i="31"/>
  <c r="N8" i="31"/>
  <c r="M8" i="31"/>
  <c r="L8" i="31"/>
  <c r="K8" i="31"/>
  <c r="J8" i="31"/>
  <c r="I8" i="31"/>
  <c r="H8" i="31"/>
  <c r="G8" i="31"/>
  <c r="F8" i="31"/>
  <c r="E8" i="31"/>
  <c r="D8" i="31"/>
  <c r="C8" i="31"/>
  <c r="B8" i="31"/>
  <c r="O2" i="31"/>
  <c r="R8" i="30"/>
  <c r="Q8" i="30"/>
  <c r="P8" i="30"/>
  <c r="O8" i="30"/>
  <c r="N8" i="30"/>
  <c r="M8" i="30"/>
  <c r="L8" i="30"/>
  <c r="K8" i="30"/>
  <c r="J8" i="30"/>
  <c r="I8" i="30"/>
  <c r="H8" i="30"/>
  <c r="G8" i="30"/>
  <c r="F8" i="30"/>
  <c r="E8" i="30"/>
  <c r="D8" i="30"/>
  <c r="C8" i="30"/>
  <c r="B8" i="30"/>
  <c r="O2" i="30"/>
  <c r="R8" i="29"/>
  <c r="Q8" i="29"/>
  <c r="P8" i="29"/>
  <c r="O8" i="29"/>
  <c r="N8" i="29"/>
  <c r="M8" i="29"/>
  <c r="L8" i="29"/>
  <c r="K8" i="29"/>
  <c r="J8" i="29"/>
  <c r="I8" i="29"/>
  <c r="H8" i="29"/>
  <c r="G8" i="29"/>
  <c r="F8" i="29"/>
  <c r="E8" i="29"/>
  <c r="D8" i="29"/>
  <c r="C8" i="29"/>
  <c r="B8" i="29"/>
  <c r="O2" i="29"/>
  <c r="R8" i="28"/>
  <c r="Q8" i="28"/>
  <c r="P8" i="28"/>
  <c r="O8" i="28"/>
  <c r="N8" i="28"/>
  <c r="M8" i="28"/>
  <c r="L8" i="28"/>
  <c r="K8" i="28"/>
  <c r="J8" i="28"/>
  <c r="I8" i="28"/>
  <c r="H8" i="28"/>
  <c r="G8" i="28"/>
  <c r="F8" i="28"/>
  <c r="E8" i="28"/>
  <c r="D8" i="28"/>
  <c r="C8" i="28"/>
  <c r="B8" i="28"/>
  <c r="O2" i="28"/>
  <c r="R8" i="27"/>
  <c r="Q8" i="27"/>
  <c r="P8" i="27"/>
  <c r="O8" i="27"/>
  <c r="N8" i="27"/>
  <c r="M8" i="27"/>
  <c r="L8" i="27"/>
  <c r="K8" i="27"/>
  <c r="J8" i="27"/>
  <c r="I8" i="27"/>
  <c r="H8" i="27"/>
  <c r="G8" i="27"/>
  <c r="F8" i="27"/>
  <c r="E8" i="27"/>
  <c r="D8" i="27"/>
  <c r="C8" i="27"/>
  <c r="B8" i="27"/>
  <c r="O2" i="27"/>
  <c r="R8" i="26"/>
  <c r="Q8" i="26"/>
  <c r="P8" i="26"/>
  <c r="O8" i="26"/>
  <c r="N8" i="26"/>
  <c r="M8" i="26"/>
  <c r="L8" i="26"/>
  <c r="K8" i="26"/>
  <c r="J8" i="26"/>
  <c r="I8" i="26"/>
  <c r="H8" i="26"/>
  <c r="G8" i="26"/>
  <c r="F8" i="26"/>
  <c r="E8" i="26"/>
  <c r="D8" i="26"/>
  <c r="C8" i="26"/>
  <c r="B8" i="26"/>
  <c r="O2" i="26"/>
  <c r="R8" i="25"/>
  <c r="Q8" i="25"/>
  <c r="P8" i="25"/>
  <c r="O8" i="25"/>
  <c r="N8" i="25"/>
  <c r="M8" i="25"/>
  <c r="L8" i="25"/>
  <c r="K8" i="25"/>
  <c r="J8" i="25"/>
  <c r="I8" i="25"/>
  <c r="H8" i="25"/>
  <c r="G8" i="25"/>
  <c r="F8" i="25"/>
  <c r="E8" i="25"/>
  <c r="D8" i="25"/>
  <c r="C8" i="25"/>
  <c r="B8" i="25"/>
  <c r="O2" i="25"/>
  <c r="R8" i="24"/>
  <c r="Q8" i="24"/>
  <c r="P8" i="24"/>
  <c r="O8" i="24"/>
  <c r="N8" i="24"/>
  <c r="M8" i="24"/>
  <c r="L8" i="24"/>
  <c r="K8" i="24"/>
  <c r="J8" i="24"/>
  <c r="I8" i="24"/>
  <c r="H8" i="24"/>
  <c r="G8" i="24"/>
  <c r="F8" i="24"/>
  <c r="E8" i="24"/>
  <c r="D8" i="24"/>
  <c r="C8" i="24"/>
  <c r="B8" i="24"/>
  <c r="O2" i="24"/>
  <c r="R8" i="23"/>
  <c r="Q8" i="23"/>
  <c r="P8" i="23"/>
  <c r="O8" i="23"/>
  <c r="N8" i="23"/>
  <c r="M8" i="23"/>
  <c r="L8" i="23"/>
  <c r="K8" i="23"/>
  <c r="J8" i="23"/>
  <c r="I8" i="23"/>
  <c r="H8" i="23"/>
  <c r="G8" i="23"/>
  <c r="F8" i="23"/>
  <c r="E8" i="23"/>
  <c r="D8" i="23"/>
  <c r="C8" i="23"/>
  <c r="B8" i="23"/>
  <c r="O2" i="23"/>
  <c r="R8" i="22"/>
  <c r="Q8" i="22"/>
  <c r="P8" i="22"/>
  <c r="O8" i="22"/>
  <c r="N8" i="22"/>
  <c r="M8" i="22"/>
  <c r="L8" i="22"/>
  <c r="K8" i="22"/>
  <c r="J8" i="22"/>
  <c r="I8" i="22"/>
  <c r="H8" i="22"/>
  <c r="G8" i="22"/>
  <c r="F8" i="22"/>
  <c r="E8" i="22"/>
  <c r="D8" i="22"/>
  <c r="C8" i="22"/>
  <c r="B8" i="22"/>
  <c r="O2" i="2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33" i="12"/>
  <c r="I48" i="12"/>
  <c r="H6" i="12"/>
  <c r="H7" i="12"/>
  <c r="H8" i="12"/>
  <c r="H9" i="12"/>
  <c r="H10" i="12"/>
  <c r="H11" i="12"/>
  <c r="H12" i="12"/>
  <c r="H13" i="12"/>
  <c r="H14" i="12"/>
  <c r="H15" i="12"/>
  <c r="H16" i="12"/>
  <c r="H17" i="12"/>
  <c r="H18" i="12"/>
  <c r="H19" i="12"/>
  <c r="H20" i="12"/>
  <c r="H21" i="12"/>
  <c r="H22" i="12"/>
  <c r="H23" i="12"/>
  <c r="H24" i="12"/>
  <c r="H25" i="12"/>
  <c r="H26" i="12"/>
  <c r="H27" i="12"/>
  <c r="H28" i="12"/>
  <c r="H29" i="12"/>
  <c r="H30" i="12"/>
  <c r="H31" i="12"/>
  <c r="H32" i="12"/>
  <c r="H33" i="12"/>
  <c r="H48"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33" i="12"/>
  <c r="G48" i="12"/>
  <c r="E6" i="12"/>
  <c r="E7" i="12"/>
  <c r="E8" i="12"/>
  <c r="E9" i="12"/>
  <c r="E10" i="12"/>
  <c r="E11" i="12"/>
  <c r="E12" i="12"/>
  <c r="E13" i="12"/>
  <c r="E14" i="12"/>
  <c r="E15" i="12"/>
  <c r="E16" i="12"/>
  <c r="E17" i="12"/>
  <c r="E18" i="12"/>
  <c r="E19" i="12"/>
  <c r="E20" i="12"/>
  <c r="E21" i="12"/>
  <c r="E22" i="12"/>
  <c r="E23" i="12"/>
  <c r="E24" i="12"/>
  <c r="E25" i="12"/>
  <c r="E26" i="12"/>
  <c r="E27" i="12"/>
  <c r="E28" i="12"/>
  <c r="E29" i="12"/>
  <c r="E30" i="12"/>
  <c r="E31" i="12"/>
  <c r="E32" i="12"/>
  <c r="E33" i="12"/>
  <c r="E48" i="12"/>
  <c r="D6" i="12"/>
  <c r="D7" i="12"/>
  <c r="D8" i="12"/>
  <c r="D9" i="12"/>
  <c r="D10" i="12"/>
  <c r="D11" i="12"/>
  <c r="D12" i="12"/>
  <c r="D13" i="12"/>
  <c r="D14" i="12"/>
  <c r="D15" i="12"/>
  <c r="D16" i="12"/>
  <c r="D17" i="12"/>
  <c r="D18" i="12"/>
  <c r="D19" i="12"/>
  <c r="D20" i="12"/>
  <c r="D21" i="12"/>
  <c r="D22" i="12"/>
  <c r="D23" i="12"/>
  <c r="D24" i="12"/>
  <c r="D25" i="12"/>
  <c r="D26" i="12"/>
  <c r="D27" i="12"/>
  <c r="D28" i="12"/>
  <c r="D29" i="12"/>
  <c r="D30" i="12"/>
  <c r="D31" i="12"/>
  <c r="D32" i="12"/>
  <c r="D33" i="12"/>
  <c r="D48" i="12"/>
  <c r="C6" i="12"/>
  <c r="C7" i="12"/>
  <c r="C8" i="12"/>
  <c r="C9" i="12"/>
  <c r="C10" i="12"/>
  <c r="C11" i="12"/>
  <c r="C12" i="12"/>
  <c r="C13" i="12"/>
  <c r="C14" i="12"/>
  <c r="C15" i="12"/>
  <c r="C16" i="12"/>
  <c r="C17" i="12"/>
  <c r="C18" i="12"/>
  <c r="C19" i="12"/>
  <c r="C20" i="12"/>
  <c r="C21" i="12"/>
  <c r="C22" i="12"/>
  <c r="C23" i="12"/>
  <c r="C24" i="12"/>
  <c r="C25" i="12"/>
  <c r="C26" i="12"/>
  <c r="C27" i="12"/>
  <c r="C28" i="12"/>
  <c r="C29" i="12"/>
  <c r="C30" i="12"/>
  <c r="C31" i="12"/>
  <c r="C32" i="12"/>
  <c r="C33" i="12"/>
  <c r="C48" i="12"/>
  <c r="B6" i="12"/>
  <c r="B9" i="12"/>
  <c r="B10" i="12"/>
  <c r="B11" i="12"/>
  <c r="B12" i="12"/>
  <c r="B13" i="12"/>
  <c r="B14" i="12"/>
  <c r="B15" i="12"/>
  <c r="B16" i="12"/>
  <c r="B17" i="12"/>
  <c r="B18" i="12"/>
  <c r="B19" i="12"/>
  <c r="B20" i="12"/>
  <c r="B21" i="12"/>
  <c r="B22" i="12"/>
  <c r="B23" i="12"/>
  <c r="B24" i="12"/>
  <c r="B25" i="12"/>
  <c r="B26" i="12"/>
  <c r="B27" i="12"/>
  <c r="B28" i="12"/>
  <c r="B29" i="12"/>
  <c r="B30" i="12"/>
  <c r="B31" i="12"/>
  <c r="B32" i="12"/>
  <c r="B33" i="12"/>
  <c r="B48" i="12"/>
  <c r="A6" i="12"/>
  <c r="A7" i="12"/>
  <c r="A8" i="12"/>
  <c r="A9" i="12"/>
  <c r="A10" i="12"/>
  <c r="A11" i="12"/>
  <c r="A12" i="12"/>
  <c r="A13" i="12"/>
  <c r="A14" i="12"/>
  <c r="A15" i="12"/>
  <c r="A16" i="12"/>
  <c r="A17" i="12"/>
  <c r="A18" i="12"/>
  <c r="A19" i="12"/>
  <c r="A20" i="12"/>
  <c r="A21" i="12"/>
  <c r="A22" i="12"/>
  <c r="A23" i="12"/>
  <c r="A24" i="12"/>
  <c r="A25" i="12"/>
  <c r="A26" i="12"/>
  <c r="A27" i="12"/>
  <c r="A28" i="12"/>
  <c r="A29" i="12"/>
  <c r="A30" i="12"/>
  <c r="A31" i="12"/>
  <c r="A32" i="12"/>
  <c r="A33" i="12"/>
  <c r="A48" i="12"/>
  <c r="D5" i="12"/>
  <c r="E5" i="12"/>
  <c r="G5" i="12"/>
  <c r="H5" i="12"/>
  <c r="I5" i="12"/>
  <c r="D4" i="12"/>
  <c r="E4" i="12"/>
  <c r="G4" i="12"/>
  <c r="H4" i="12"/>
  <c r="I4" i="12"/>
  <c r="C5" i="12"/>
  <c r="C4" i="12"/>
  <c r="B5" i="12"/>
  <c r="B4" i="12"/>
  <c r="A5" i="12"/>
  <c r="A4" i="12"/>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48" i="1"/>
  <c r="A5" i="1"/>
  <c r="A4" i="1"/>
  <c r="D8" i="13"/>
  <c r="E8" i="13"/>
  <c r="F8" i="13"/>
  <c r="G8" i="13"/>
  <c r="H8" i="13"/>
  <c r="I8" i="13"/>
  <c r="J8" i="13"/>
  <c r="K8" i="13"/>
  <c r="L8" i="13"/>
  <c r="M8" i="13"/>
  <c r="N8" i="13"/>
  <c r="O8" i="13"/>
  <c r="P8" i="13"/>
  <c r="Q8" i="13"/>
  <c r="R8" i="13"/>
  <c r="C8" i="13"/>
  <c r="O2" i="13"/>
  <c r="I51" i="19"/>
  <c r="H51" i="19"/>
  <c r="G51" i="19"/>
  <c r="E51" i="19"/>
  <c r="D51" i="19"/>
  <c r="C51" i="19"/>
  <c r="I50" i="19"/>
  <c r="H50" i="19"/>
  <c r="G50" i="19"/>
  <c r="E50" i="19"/>
  <c r="D50" i="19"/>
  <c r="C50" i="19"/>
  <c r="A33" i="19"/>
  <c r="A32" i="19"/>
  <c r="A31" i="19"/>
  <c r="A30" i="19"/>
  <c r="A29" i="19"/>
  <c r="A28" i="19"/>
  <c r="A27" i="19"/>
  <c r="A26" i="19"/>
  <c r="A25" i="19"/>
  <c r="A24" i="19"/>
  <c r="A23" i="19"/>
  <c r="A22" i="19"/>
  <c r="A21" i="19"/>
  <c r="A20" i="19"/>
  <c r="A19" i="19"/>
  <c r="A18" i="19"/>
  <c r="A17" i="19"/>
  <c r="A16" i="19"/>
  <c r="A15" i="19"/>
  <c r="A14" i="19"/>
  <c r="A13" i="19"/>
  <c r="A12" i="19"/>
  <c r="A11" i="19"/>
  <c r="A10" i="19"/>
  <c r="A9" i="19"/>
  <c r="A8" i="19"/>
  <c r="A7" i="19"/>
  <c r="A6" i="19"/>
  <c r="A5" i="19"/>
  <c r="A4" i="19"/>
  <c r="I51" i="18"/>
  <c r="H51" i="18"/>
  <c r="G51" i="18"/>
  <c r="E51" i="18"/>
  <c r="D51" i="18"/>
  <c r="C51" i="18"/>
  <c r="I50" i="18"/>
  <c r="H50" i="18"/>
  <c r="G50" i="18"/>
  <c r="E50" i="18"/>
  <c r="D50" i="18"/>
  <c r="C50" i="18"/>
  <c r="A48" i="18"/>
  <c r="A33" i="18"/>
  <c r="A32" i="18"/>
  <c r="A31" i="18"/>
  <c r="A30" i="18"/>
  <c r="A29" i="18"/>
  <c r="A28" i="18"/>
  <c r="A27" i="18"/>
  <c r="A26" i="18"/>
  <c r="A25" i="18"/>
  <c r="A24" i="18"/>
  <c r="A23" i="18"/>
  <c r="A22" i="18"/>
  <c r="A21" i="18"/>
  <c r="A20" i="18"/>
  <c r="A19" i="18"/>
  <c r="A18" i="18"/>
  <c r="A17" i="18"/>
  <c r="A16" i="18"/>
  <c r="A15" i="18"/>
  <c r="A14" i="18"/>
  <c r="A13" i="18"/>
  <c r="A12" i="18"/>
  <c r="A11" i="18"/>
  <c r="A10" i="18"/>
  <c r="A9" i="18"/>
  <c r="A8" i="18"/>
  <c r="A7" i="18"/>
  <c r="A6" i="18"/>
  <c r="A5" i="18"/>
  <c r="A4" i="18"/>
  <c r="I51" i="17"/>
  <c r="H51" i="17"/>
  <c r="G51" i="17"/>
  <c r="E51" i="17"/>
  <c r="D51" i="17"/>
  <c r="C51" i="17"/>
  <c r="I50" i="17"/>
  <c r="H50" i="17"/>
  <c r="G50" i="17"/>
  <c r="E50" i="17"/>
  <c r="D50" i="17"/>
  <c r="C50" i="17"/>
  <c r="A48" i="17"/>
  <c r="A33" i="17"/>
  <c r="A32" i="17"/>
  <c r="A31" i="17"/>
  <c r="A30" i="17"/>
  <c r="A29" i="17"/>
  <c r="A28" i="17"/>
  <c r="A27" i="17"/>
  <c r="A26" i="17"/>
  <c r="A25" i="17"/>
  <c r="A24" i="17"/>
  <c r="A23" i="17"/>
  <c r="A22" i="17"/>
  <c r="A21" i="17"/>
  <c r="A20" i="17"/>
  <c r="A19" i="17"/>
  <c r="A18" i="17"/>
  <c r="A17" i="17"/>
  <c r="A16" i="17"/>
  <c r="A15" i="17"/>
  <c r="A14" i="17"/>
  <c r="A13" i="17"/>
  <c r="A12" i="17"/>
  <c r="A11" i="17"/>
  <c r="A10" i="17"/>
  <c r="A9" i="17"/>
  <c r="A8" i="17"/>
  <c r="A7" i="17"/>
  <c r="A6" i="17"/>
  <c r="A5" i="17"/>
  <c r="A4" i="17"/>
  <c r="A6" i="16"/>
  <c r="A7" i="16"/>
  <c r="A8" i="16"/>
  <c r="A9" i="16"/>
  <c r="A10" i="16"/>
  <c r="A11" i="16"/>
  <c r="A12" i="16"/>
  <c r="A13" i="16"/>
  <c r="A14" i="16"/>
  <c r="A15" i="16"/>
  <c r="A16" i="16"/>
  <c r="A17" i="16"/>
  <c r="A18" i="16"/>
  <c r="A19" i="16"/>
  <c r="A20" i="16"/>
  <c r="A21" i="16"/>
  <c r="A22" i="16"/>
  <c r="A23" i="16"/>
  <c r="A24" i="16"/>
  <c r="A25" i="16"/>
  <c r="A26" i="16"/>
  <c r="A27" i="16"/>
  <c r="A28" i="16"/>
  <c r="A29" i="16"/>
  <c r="A30" i="16"/>
  <c r="A31" i="16"/>
  <c r="A32" i="16"/>
  <c r="A33" i="16"/>
  <c r="A48" i="16"/>
  <c r="A5" i="16"/>
  <c r="A4" i="16"/>
  <c r="I51" i="16"/>
  <c r="H51" i="16"/>
  <c r="G51" i="16"/>
  <c r="E51" i="16"/>
  <c r="D51" i="16"/>
  <c r="C51" i="16"/>
  <c r="I50" i="16"/>
  <c r="H50" i="16"/>
  <c r="G50" i="16"/>
  <c r="E50" i="16"/>
  <c r="D50" i="16"/>
  <c r="C50" i="16"/>
  <c r="I51" i="15"/>
  <c r="H51" i="15"/>
  <c r="G51" i="15"/>
  <c r="E51" i="15"/>
  <c r="D51" i="15"/>
  <c r="C51" i="15"/>
  <c r="I50" i="15"/>
  <c r="H50" i="15"/>
  <c r="G50" i="15"/>
  <c r="E50" i="15"/>
  <c r="D50" i="15"/>
  <c r="C50" i="15"/>
  <c r="A48" i="15"/>
  <c r="A33" i="15"/>
  <c r="A32" i="15"/>
  <c r="A31" i="15"/>
  <c r="A30" i="15"/>
  <c r="A29" i="15"/>
  <c r="A28" i="15"/>
  <c r="A27" i="15"/>
  <c r="A26" i="15"/>
  <c r="A25" i="15"/>
  <c r="A24" i="15"/>
  <c r="A23" i="15"/>
  <c r="A22" i="15"/>
  <c r="A21" i="15"/>
  <c r="A20" i="15"/>
  <c r="A19" i="15"/>
  <c r="A18" i="15"/>
  <c r="A17" i="15"/>
  <c r="A16" i="15"/>
  <c r="A15" i="15"/>
  <c r="A14" i="15"/>
  <c r="A13" i="15"/>
  <c r="A12" i="15"/>
  <c r="A11" i="15"/>
  <c r="A10" i="15"/>
  <c r="A9" i="15"/>
  <c r="A8" i="15"/>
  <c r="A7" i="15"/>
  <c r="A6" i="15"/>
  <c r="A5" i="15"/>
  <c r="A4" i="15"/>
  <c r="A48" i="14"/>
  <c r="A6" i="14"/>
  <c r="A7" i="14"/>
  <c r="A8" i="14"/>
  <c r="A9" i="14"/>
  <c r="A10" i="14"/>
  <c r="A11" i="14"/>
  <c r="A12" i="14"/>
  <c r="A13" i="14"/>
  <c r="A14" i="14"/>
  <c r="A15" i="14"/>
  <c r="A16" i="14"/>
  <c r="A17" i="14"/>
  <c r="A18" i="14"/>
  <c r="A19" i="14"/>
  <c r="A20" i="14"/>
  <c r="A21" i="14"/>
  <c r="A22" i="14"/>
  <c r="A23" i="14"/>
  <c r="A24" i="14"/>
  <c r="A25" i="14"/>
  <c r="A26" i="14"/>
  <c r="A27" i="14"/>
  <c r="A28" i="14"/>
  <c r="A29" i="14"/>
  <c r="A30" i="14"/>
  <c r="A31" i="14"/>
  <c r="A32" i="14"/>
  <c r="A33" i="14"/>
  <c r="A5" i="14"/>
  <c r="A4" i="14"/>
  <c r="I51" i="14"/>
  <c r="H51" i="14"/>
  <c r="G51" i="14"/>
  <c r="E51" i="14"/>
  <c r="D51" i="14"/>
  <c r="C51" i="14"/>
  <c r="I50" i="14"/>
  <c r="H50" i="14"/>
  <c r="G50" i="14"/>
  <c r="E50" i="14"/>
  <c r="D50" i="14"/>
  <c r="C50" i="14"/>
  <c r="I49" i="12"/>
  <c r="H49" i="12"/>
  <c r="G49" i="12"/>
  <c r="M9" i="12"/>
  <c r="E49" i="12"/>
  <c r="N9" i="12"/>
  <c r="M8" i="12"/>
  <c r="D49" i="12"/>
  <c r="N8" i="12"/>
  <c r="M7" i="12"/>
  <c r="C49" i="12"/>
  <c r="N7" i="12"/>
  <c r="M5" i="12"/>
  <c r="M6" i="12"/>
  <c r="B51" i="12"/>
  <c r="N6" i="12"/>
  <c r="B50" i="12"/>
  <c r="N5" i="12"/>
  <c r="M4" i="12"/>
  <c r="B49" i="12"/>
  <c r="N4" i="12"/>
  <c r="I51" i="12"/>
  <c r="H51" i="12"/>
  <c r="G51" i="12"/>
  <c r="E51" i="12"/>
  <c r="D51" i="12"/>
  <c r="C51" i="12"/>
  <c r="I50" i="12"/>
  <c r="H50" i="12"/>
  <c r="G50" i="12"/>
  <c r="E50" i="12"/>
  <c r="D50" i="12"/>
  <c r="C50" i="12"/>
  <c r="I51" i="6"/>
  <c r="H51" i="6"/>
  <c r="G51" i="6"/>
  <c r="E51" i="6"/>
  <c r="D51" i="6"/>
  <c r="C51" i="6"/>
  <c r="I50" i="6"/>
  <c r="H50" i="6"/>
  <c r="G50" i="6"/>
  <c r="E50" i="6"/>
  <c r="D50" i="6"/>
  <c r="C50" i="6"/>
  <c r="E51" i="1"/>
  <c r="G51" i="1"/>
  <c r="H51" i="1"/>
  <c r="D51" i="1"/>
  <c r="E50" i="1"/>
  <c r="G50" i="1"/>
  <c r="H50" i="1"/>
  <c r="D50" i="1"/>
  <c r="I51" i="1"/>
  <c r="I50" i="1"/>
  <c r="C51" i="1"/>
  <c r="C50" i="1"/>
</calcChain>
</file>

<file path=xl/sharedStrings.xml><?xml version="1.0" encoding="utf-8"?>
<sst xmlns="http://schemas.openxmlformats.org/spreadsheetml/2006/main" count="2449" uniqueCount="138">
  <si>
    <t>NAME</t>
  </si>
  <si>
    <t>PSED</t>
  </si>
  <si>
    <t>COMMUNICATION AND LANGUAGE</t>
  </si>
  <si>
    <t>LITERACY</t>
  </si>
  <si>
    <t>PUPIL INFORMATION</t>
  </si>
  <si>
    <t>TOTALS</t>
  </si>
  <si>
    <t>BOYS</t>
  </si>
  <si>
    <t>GIRLS</t>
  </si>
  <si>
    <t>Gender</t>
  </si>
  <si>
    <t>DIS</t>
  </si>
  <si>
    <t>PRIME AREAS</t>
  </si>
  <si>
    <t>SPECIFIC AREAS</t>
  </si>
  <si>
    <t>Speaking</t>
  </si>
  <si>
    <t>Writing</t>
  </si>
  <si>
    <t>M</t>
  </si>
  <si>
    <t>F</t>
  </si>
  <si>
    <t>Summer born</t>
  </si>
  <si>
    <t>GLD</t>
  </si>
  <si>
    <t>Autumn born</t>
  </si>
  <si>
    <t>Spring born</t>
  </si>
  <si>
    <t>Y</t>
  </si>
  <si>
    <t>EA &amp; D</t>
  </si>
  <si>
    <t>GOOD LEVEL OF DEVELOPMENT</t>
  </si>
  <si>
    <t>GOOD LEVEL OF DEVELOPMENT: ANALYSIS</t>
  </si>
  <si>
    <t>PUPIL GROUP</t>
  </si>
  <si>
    <t>TOTAL GLD</t>
  </si>
  <si>
    <t>%GLD</t>
  </si>
  <si>
    <t>NATIONAL</t>
  </si>
  <si>
    <t>ALL PUPILS</t>
  </si>
  <si>
    <t>DISADVANTAGED</t>
  </si>
  <si>
    <t>AUTUMN BORN</t>
  </si>
  <si>
    <t>SPRING BORN</t>
  </si>
  <si>
    <t>SUMMER BORN</t>
  </si>
  <si>
    <t>TEACHER COMMENT</t>
  </si>
  <si>
    <t>EXPLANATION</t>
  </si>
  <si>
    <t>EYFS PUPIL ATTAINMENT REPORT</t>
  </si>
  <si>
    <t>EARLY YEARS FOUNDATION STAGE (EYFS): EARLY LEARNING GOALS</t>
  </si>
  <si>
    <t>PHYSICAL DEVELOPMENT</t>
  </si>
  <si>
    <t>EXPRESSIVE ARTS AND DESIGN</t>
  </si>
  <si>
    <t>GRADE</t>
  </si>
  <si>
    <t>PUPIL NAME:</t>
  </si>
  <si>
    <t>Comment here…</t>
  </si>
  <si>
    <t>1 = Emerging (working towards achieving the goal)</t>
  </si>
  <si>
    <t>2 = Expected (achieved the goal)</t>
  </si>
  <si>
    <t xml:space="preserve">Progress towards learning is shown as progress towards achieving each Early Learning Goal:                                                                                                                                                      </t>
  </si>
  <si>
    <t>Example Child A</t>
  </si>
  <si>
    <t>Example Child B</t>
  </si>
  <si>
    <t>Pupil name</t>
  </si>
  <si>
    <t>Example Child C</t>
  </si>
  <si>
    <t>1. Rather than scroll through all of the tabs below, you can right click the small arrows to the left of the tabs and select the sheet you want from the list that appears.</t>
  </si>
  <si>
    <t>Top tips:</t>
  </si>
  <si>
    <t>How to set up the tracker:</t>
  </si>
  <si>
    <t>2. The traker is now ready to use!</t>
  </si>
  <si>
    <t>The summer data sheet is completed at the end of the school year (in the summer term):</t>
  </si>
  <si>
    <t>High attainers</t>
  </si>
  <si>
    <t>SEND</t>
  </si>
  <si>
    <t>SENDD</t>
  </si>
  <si>
    <t>HIGH ATTAINERS</t>
  </si>
  <si>
    <t>AREA OF LEARNING</t>
  </si>
  <si>
    <t>Assessment judgements</t>
  </si>
  <si>
    <t>Monitoring</t>
  </si>
  <si>
    <t>On track to meet curriculum-related expectations</t>
  </si>
  <si>
    <t>Current assessment</t>
  </si>
  <si>
    <t>PERSONAL, SOCIAL &amp; EMOTIONAL DEVELOPMENT</t>
  </si>
  <si>
    <t>MATHEMATICS</t>
  </si>
  <si>
    <t>UNDERSTANDING THE WORLD</t>
  </si>
  <si>
    <t>All pupils</t>
  </si>
  <si>
    <t>Boys</t>
  </si>
  <si>
    <t>Girls</t>
  </si>
  <si>
    <t>Percentage</t>
  </si>
  <si>
    <t>Tally</t>
  </si>
  <si>
    <t>Current assessment: Analysis summary</t>
  </si>
  <si>
    <t>On track (inc. Aiming high)</t>
  </si>
  <si>
    <t>Building relationships</t>
  </si>
  <si>
    <t>Managing self</t>
  </si>
  <si>
    <t>Self-regulation</t>
  </si>
  <si>
    <t>Listening, attention and understanding</t>
  </si>
  <si>
    <t>Gross motor skills</t>
  </si>
  <si>
    <t>Fine motor skills</t>
  </si>
  <si>
    <t>Word reading</t>
  </si>
  <si>
    <t>Comp.</t>
  </si>
  <si>
    <t>Number</t>
  </si>
  <si>
    <t>Numerical patterns</t>
  </si>
  <si>
    <t>Past and present</t>
  </si>
  <si>
    <t>People, culture and communities</t>
  </si>
  <si>
    <t>The natural world</t>
  </si>
  <si>
    <t>Creating with materials</t>
  </si>
  <si>
    <t>Being imaginative and expressive</t>
  </si>
  <si>
    <t>COMM. &amp; LANG.</t>
  </si>
  <si>
    <t>PHYSICAL DEV.</t>
  </si>
  <si>
    <t>Number of ELGs for GLD with a score of 'expected' (GLD met if 12):</t>
  </si>
  <si>
    <t>Expressive arts and design</t>
  </si>
  <si>
    <t>Understanding the world</t>
  </si>
  <si>
    <t>Mathematics</t>
  </si>
  <si>
    <t>Literacy</t>
  </si>
  <si>
    <t>Physical development</t>
  </si>
  <si>
    <t>Communication and language</t>
  </si>
  <si>
    <t>Personal, social and emtional development</t>
  </si>
  <si>
    <t>Listening, attention and underst.</t>
  </si>
  <si>
    <t>Emerging (Tally)</t>
  </si>
  <si>
    <t>Emerging (%)</t>
  </si>
  <si>
    <t>ANALYSIS OF SUMMER OUTCOMES</t>
  </si>
  <si>
    <t>Expected (Tally)</t>
  </si>
  <si>
    <t>Expected (%)</t>
  </si>
  <si>
    <t>DIS.</t>
  </si>
  <si>
    <t>HIGH ATTAIN.</t>
  </si>
  <si>
    <t>AUT BORN</t>
  </si>
  <si>
    <t>SPR BORN</t>
  </si>
  <si>
    <t>SUM BORN</t>
  </si>
  <si>
    <t>Personal, social and emotional development</t>
  </si>
  <si>
    <t>ENTER PUPIL NAME</t>
  </si>
  <si>
    <t>☓ Not Monitoring</t>
  </si>
  <si>
    <t>ADDITIONAL MONITORING</t>
  </si>
  <si>
    <r>
      <rPr>
        <u/>
        <sz val="11"/>
        <color theme="1"/>
        <rFont val="Calibri"/>
        <family val="2"/>
        <scheme val="minor"/>
      </rPr>
      <t>Actions</t>
    </r>
    <r>
      <rPr>
        <b/>
        <sz val="11"/>
        <color theme="1"/>
        <rFont val="Calibri"/>
        <family val="2"/>
        <scheme val="minor"/>
      </rPr>
      <t>:</t>
    </r>
  </si>
  <si>
    <r>
      <rPr>
        <u/>
        <sz val="11"/>
        <color theme="1"/>
        <rFont val="Calibri"/>
        <family val="2"/>
        <scheme val="minor"/>
      </rPr>
      <t>Next steps</t>
    </r>
    <r>
      <rPr>
        <sz val="11"/>
        <color theme="1"/>
        <rFont val="Calibri"/>
        <family val="2"/>
        <scheme val="minor"/>
      </rPr>
      <t>:</t>
    </r>
  </si>
  <si>
    <r>
      <rPr>
        <u/>
        <sz val="11"/>
        <color theme="1"/>
        <rFont val="Calibri"/>
        <family val="2"/>
        <scheme val="minor"/>
      </rPr>
      <t>Next steps</t>
    </r>
    <r>
      <rPr>
        <sz val="11"/>
        <color theme="1"/>
        <rFont val="Calibri"/>
        <family val="2"/>
        <scheme val="minor"/>
      </rPr>
      <t xml:space="preserve">: </t>
    </r>
  </si>
  <si>
    <t xml:space="preserve">The tracking sheets can be updated as often as you choose. </t>
  </si>
  <si>
    <t>2. Use the analysis provided to inform your planning and provision! Scroll to the right to find the instant attainment analysis for each pupil group.</t>
  </si>
  <si>
    <t>1. Select the tab 'summer data' and enter 1 (emerging) or 2 (expected) for each pupil against each Early Learning Goal.</t>
  </si>
  <si>
    <t>2. Make the most of the analysis provided! The 'summer data analysis' sheet provides instant attainment analysis for each pupil group.</t>
  </si>
  <si>
    <t>3. Have a look at the good level of development (GLD) analysis provided. Select the 'good level of development' tab.</t>
  </si>
  <si>
    <t>How to use the 'summer data' sheet and summative analysis sheets:</t>
  </si>
  <si>
    <t>2. The individual pupil reports (see the 'Pupil Report' sheets) can be used to share with parents at the end of the year. They fit nicely on an A4 page. Select File &gt; Print &gt; Print active sheet &gt; Fit to one page. These sheets are unprotected so that you can make changes to the format and layout.</t>
  </si>
  <si>
    <t>How to use the tracking sheets for each area of learning:</t>
  </si>
  <si>
    <t>How to use the 'monitoring' sheet:</t>
  </si>
  <si>
    <t>The monitoring sheet is provided as tool to support early years practitioners in closely monitoring the progress and attainment of pupils who are working a significant way behind curriculum-related expectations.</t>
  </si>
  <si>
    <t>1. Enter the name(s) of the pupil(s) you would like to monitor in the column on the left.</t>
  </si>
  <si>
    <t>2. Select the areas of learning where their progress and attainment require close monitoring.</t>
  </si>
  <si>
    <t xml:space="preserve">3. For all relevant areas of learning, enter next steps and actions in the spaces provided. </t>
  </si>
  <si>
    <t>4. When next steps are achieved, overwrite these with new steps until a pupil no longer requires close monitoring within this area of learning.</t>
  </si>
  <si>
    <t>Introduction</t>
  </si>
  <si>
    <t>EAL</t>
  </si>
  <si>
    <r>
      <t xml:space="preserve">1. For each child, select the statement from the drop-down menu that best describes their current attainment within this areas of learning. There are two statements to select from:
</t>
    </r>
    <r>
      <rPr>
        <i/>
        <sz val="12"/>
        <color theme="1"/>
        <rFont val="Calibri"/>
        <family val="2"/>
        <scheme val="minor"/>
      </rPr>
      <t xml:space="preserve">Monitoring 
On track to meet curriculum-related* expectations
</t>
    </r>
    <r>
      <rPr>
        <sz val="12"/>
        <color theme="1"/>
        <rFont val="Calibri"/>
        <family val="2"/>
        <scheme val="minor"/>
      </rPr>
      <t xml:space="preserve">
*Your curriculum is your progression model. If a child is accessing and moving through your curriculum in the way you expect, they are 'On track to meet curriculum-related expectations'.</t>
    </r>
  </si>
  <si>
    <t>1. Select the 'Communication &amp; Language' sheet (see the tabs below). Enter the pupil information for the cohort in columns A to I - this information will be automatically copied across to columns A to I in the other sheets. If a pupil information column does not apply to the pupil, please leave it blank.</t>
  </si>
  <si>
    <t>TRACK WHAT MATTERS</t>
  </si>
  <si>
    <r>
      <rPr>
        <sz val="11"/>
        <color theme="0"/>
        <rFont val="Calibri"/>
        <family val="2"/>
        <scheme val="minor"/>
      </rPr>
      <t>Created by</t>
    </r>
    <r>
      <rPr>
        <b/>
        <sz val="11"/>
        <color theme="0"/>
        <rFont val="Calibri"/>
        <family val="2"/>
        <scheme val="minor"/>
      </rPr>
      <t xml:space="preserve"> Parbold Douglas Church of England Academy
</t>
    </r>
    <r>
      <rPr>
        <sz val="11"/>
        <color theme="0"/>
        <rFont val="Calibri"/>
        <family val="2"/>
        <scheme val="minor"/>
      </rPr>
      <t>Website</t>
    </r>
    <r>
      <rPr>
        <b/>
        <sz val="11"/>
        <color theme="0"/>
        <rFont val="Calibri"/>
        <family val="2"/>
        <scheme val="minor"/>
      </rPr>
      <t xml:space="preserve"> www.pda.lancs.sch.uk
</t>
    </r>
    <r>
      <rPr>
        <sz val="11"/>
        <color theme="0"/>
        <rFont val="Calibri"/>
        <family val="2"/>
        <scheme val="minor"/>
      </rPr>
      <t>Twitter</t>
    </r>
    <r>
      <rPr>
        <b/>
        <sz val="11"/>
        <color theme="0"/>
        <rFont val="Calibri"/>
        <family val="2"/>
        <scheme val="minor"/>
      </rPr>
      <t xml:space="preserve"> @ParboldDouglas</t>
    </r>
  </si>
  <si>
    <r>
      <t xml:space="preserve">The tracker was made by teachers and school leaders in Early Years settings. It is not made for any commercial or financial gain. It was designed to be simple, straightforward and provide Early Years practitioners with quick access to useful information and analysis. </t>
    </r>
    <r>
      <rPr>
        <b/>
        <i/>
        <sz val="12"/>
        <color theme="1"/>
        <rFont val="Calibri"/>
        <family val="2"/>
        <scheme val="minor"/>
      </rPr>
      <t>The tracker is designed specifically for use with the 2021 Early Years Foundation Stage Framework.</t>
    </r>
    <r>
      <rPr>
        <i/>
        <sz val="12"/>
        <color theme="1"/>
        <rFont val="Calibri"/>
        <family val="2"/>
        <scheme val="minor"/>
      </rPr>
      <t xml:space="preserve">
Whilst purposeful, manageable assessment has a role to play in effective Early Years practice, the design and delivery of an excellent curriculum always comes first. We firmly believe that Early Years practitioners' time is best spent working alongside children and planning learning opportunities that stretch, challenge and facilitate their ongoing development. However, many of the 'assessment' tools designed to support practitioners act as a barrier to this: invariably, they are incredibly time-consuming. The professional time of practitioners ends up consumed by an endless cycle of recording observations and highlighting checklists. Too often, when using the previous EYFS Framework (pre-2021), we over-complicated assessment with practitioners making subjective judgements about whether or not a child is '30 - 50 months expected' or '40 - 60 months emerging' within a particular area. This information has a tendency to lack validity and proves of little use when planning next steps in learning. 
In seeking to create a tool that is purposeful and manageable, this tracking tool was born. It has been carefully developed so that it is workload-friendly for teachers whilst being rich in the information it provides. It is designed to sit alongside any Early Years curriculum and focuses on identifying which pupils need additional support and guidance. 
We don't expect it to be right for every Early Years setting but hope that many will find it useful! The instructions below explain how to set up and use the tracker. </t>
    </r>
    <r>
      <rPr>
        <b/>
        <i/>
        <sz val="12"/>
        <color theme="1"/>
        <rFont val="Calibri"/>
        <family val="2"/>
        <scheme val="minor"/>
      </rPr>
      <t>For further information about our thinking, visit our website or sign up to one of our online sessions.</t>
    </r>
  </si>
  <si>
    <r>
      <rPr>
        <b/>
        <sz val="12"/>
        <color theme="0"/>
        <rFont val="Calibri"/>
        <family val="2"/>
        <scheme val="minor"/>
      </rPr>
      <t>Please share freely</t>
    </r>
    <r>
      <rPr>
        <sz val="12"/>
        <color theme="0"/>
        <rFont val="Calibri"/>
        <family val="2"/>
        <scheme val="minor"/>
      </rPr>
      <t>. Not to be sold.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</si>
</sst>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scheme val="minor"/>
    </font>
    <font>
      <sz val="8"/>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i/>
      <sz val="12"/>
      <color theme="1"/>
      <name val="Calibri"/>
      <family val="2"/>
      <scheme val="minor"/>
    </font>
    <font>
      <b/>
      <sz val="23"/>
      <color theme="1"/>
      <name val="Calibri"/>
      <family val="2"/>
      <scheme val="minor"/>
    </font>
    <font>
      <b/>
      <sz val="12"/>
      <color theme="0"/>
      <name val="Calibri"/>
      <family val="2"/>
      <scheme val="minor"/>
    </font>
    <font>
      <sz val="23"/>
      <color theme="1"/>
      <name val="Calibri"/>
      <family val="2"/>
      <scheme val="minor"/>
    </font>
    <font>
      <b/>
      <sz val="8"/>
      <color theme="1"/>
      <name val="Calibri"/>
      <family val="2"/>
      <scheme val="minor"/>
    </font>
    <font>
      <b/>
      <u/>
      <sz val="14"/>
      <name val="Calibri"/>
      <family val="2"/>
      <scheme val="minor"/>
    </font>
    <font>
      <b/>
      <u/>
      <sz val="14"/>
      <color theme="0"/>
      <name val="Calibri"/>
      <family val="2"/>
      <scheme val="minor"/>
    </font>
    <font>
      <sz val="14"/>
      <color theme="1"/>
      <name val="Calibri"/>
      <family val="2"/>
      <scheme val="minor"/>
    </font>
    <font>
      <i/>
      <sz val="14"/>
      <color theme="1"/>
      <name val="Calibri"/>
      <family val="2"/>
      <scheme val="minor"/>
    </font>
    <font>
      <b/>
      <u/>
      <sz val="14"/>
      <color theme="1"/>
      <name val="Calibri"/>
      <family val="2"/>
      <scheme val="minor"/>
    </font>
    <font>
      <b/>
      <sz val="11"/>
      <color theme="0"/>
      <name val="Calibri"/>
      <family val="2"/>
      <scheme val="minor"/>
    </font>
    <font>
      <b/>
      <i/>
      <sz val="12"/>
      <color theme="1"/>
      <name val="Calibri"/>
      <family val="2"/>
      <scheme val="minor"/>
    </font>
    <font>
      <b/>
      <sz val="20"/>
      <color theme="1"/>
      <name val="Calibri"/>
      <family val="2"/>
      <scheme val="minor"/>
    </font>
    <font>
      <sz val="7.5"/>
      <color theme="1"/>
      <name val="Calibri"/>
      <family val="2"/>
      <scheme val="minor"/>
    </font>
    <font>
      <u/>
      <sz val="11"/>
      <color theme="1"/>
      <name val="Calibri"/>
      <family val="2"/>
      <scheme val="minor"/>
    </font>
    <font>
      <sz val="11"/>
      <color theme="0"/>
      <name val="Calibri"/>
      <family val="2"/>
      <scheme val="minor"/>
    </font>
    <font>
      <sz val="12"/>
      <color theme="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rgb="FF800000"/>
        <bgColor indexed="64"/>
      </patternFill>
    </fill>
  </fills>
  <borders count="71">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auto="1"/>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medium">
        <color indexed="64"/>
      </right>
      <top style="thin">
        <color indexed="64"/>
      </top>
      <bottom/>
      <diagonal/>
    </border>
    <border>
      <left style="medium">
        <color auto="1"/>
      </left>
      <right style="medium">
        <color auto="1"/>
      </right>
      <top/>
      <bottom style="thin">
        <color auto="1"/>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s>
  <cellStyleXfs count="3">
    <xf numFmtId="0" fontId="0" fillId="0" borderId="0"/>
    <xf numFmtId="9" fontId="2" fillId="0" borderId="0" applyFont="0" applyFill="0" applyBorder="0" applyAlignment="0" applyProtection="0"/>
    <xf numFmtId="0" fontId="5" fillId="0" borderId="0"/>
  </cellStyleXfs>
  <cellXfs count="392">
    <xf numFmtId="0" fontId="0" fillId="0" borderId="0" xfId="0"/>
    <xf numFmtId="0" fontId="1" fillId="0" borderId="0" xfId="0" applyFont="1"/>
    <xf numFmtId="0" fontId="0" fillId="2" borderId="6" xfId="0" applyFont="1" applyFill="1" applyBorder="1" applyProtection="1"/>
    <xf numFmtId="0" fontId="0" fillId="2" borderId="7" xfId="0" applyFill="1" applyBorder="1" applyProtection="1"/>
    <xf numFmtId="0" fontId="0" fillId="0" borderId="15" xfId="0" applyBorder="1"/>
    <xf numFmtId="0" fontId="3" fillId="2" borderId="4" xfId="0" applyFont="1" applyFill="1" applyBorder="1"/>
    <xf numFmtId="0" fontId="0" fillId="2" borderId="0" xfId="0" applyFill="1"/>
    <xf numFmtId="0" fontId="0" fillId="0" borderId="0" xfId="0" applyFill="1" applyBorder="1" applyAlignment="1">
      <alignment horizontal="center"/>
    </xf>
    <xf numFmtId="0" fontId="0" fillId="0" borderId="0" xfId="0" applyFill="1" applyBorder="1" applyAlignment="1">
      <alignment horizontal="left"/>
    </xf>
    <xf numFmtId="0" fontId="4" fillId="0" borderId="0" xfId="0" applyFont="1" applyFill="1" applyBorder="1" applyAlignment="1" applyProtection="1">
      <alignment horizontal="center"/>
    </xf>
    <xf numFmtId="0" fontId="0" fillId="0" borderId="20" xfId="0" applyBorder="1" applyProtection="1"/>
    <xf numFmtId="0" fontId="0" fillId="0" borderId="14" xfId="0" applyBorder="1" applyProtection="1"/>
    <xf numFmtId="0" fontId="0" fillId="0" borderId="16" xfId="0" applyBorder="1" applyProtection="1"/>
    <xf numFmtId="0" fontId="0" fillId="0" borderId="17" xfId="0" applyBorder="1" applyProtection="1"/>
    <xf numFmtId="0" fontId="0" fillId="0" borderId="18" xfId="0" applyBorder="1" applyProtection="1"/>
    <xf numFmtId="0" fontId="0" fillId="0" borderId="19" xfId="0" applyBorder="1" applyProtection="1"/>
    <xf numFmtId="0" fontId="0" fillId="0" borderId="21" xfId="0" applyBorder="1"/>
    <xf numFmtId="0" fontId="3" fillId="2" borderId="5" xfId="0" applyFont="1" applyFill="1" applyBorder="1" applyProtection="1"/>
    <xf numFmtId="0" fontId="3" fillId="0" borderId="0" xfId="0" applyFont="1" applyFill="1" applyBorder="1" applyAlignment="1">
      <alignment horizontal="center"/>
    </xf>
    <xf numFmtId="0" fontId="3" fillId="0" borderId="0" xfId="0" applyFont="1" applyFill="1" applyBorder="1" applyAlignment="1">
      <alignment horizontal="center"/>
    </xf>
    <xf numFmtId="0" fontId="1" fillId="0" borderId="0" xfId="0" applyFont="1" applyFill="1" applyBorder="1" applyAlignment="1">
      <alignment vertical="top" wrapText="1"/>
    </xf>
    <xf numFmtId="0" fontId="3" fillId="0" borderId="0" xfId="0" applyFont="1" applyBorder="1" applyAlignment="1">
      <alignment horizontal="left"/>
    </xf>
    <xf numFmtId="0" fontId="0" fillId="0" borderId="0" xfId="0" applyBorder="1" applyAlignment="1">
      <alignment horizontal="left"/>
    </xf>
    <xf numFmtId="0" fontId="3" fillId="0" borderId="8"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0" fillId="0" borderId="0" xfId="0" applyFill="1" applyBorder="1"/>
    <xf numFmtId="9" fontId="0" fillId="0" borderId="0" xfId="1" applyFont="1" applyFill="1" applyBorder="1"/>
    <xf numFmtId="0" fontId="0" fillId="2" borderId="34" xfId="0" applyFill="1" applyBorder="1" applyAlignment="1">
      <alignment vertical="top" wrapText="1"/>
    </xf>
    <xf numFmtId="0" fontId="0" fillId="2" borderId="25" xfId="0" applyFill="1" applyBorder="1" applyAlignment="1">
      <alignment vertical="top" wrapText="1"/>
    </xf>
    <xf numFmtId="0" fontId="0" fillId="2" borderId="33" xfId="0" applyFill="1" applyBorder="1" applyAlignment="1">
      <alignment vertical="top" wrapText="1"/>
    </xf>
    <xf numFmtId="0" fontId="0" fillId="2" borderId="26" xfId="0" applyFill="1" applyBorder="1" applyAlignment="1">
      <alignment vertical="top" wrapText="1"/>
    </xf>
    <xf numFmtId="0" fontId="0" fillId="0" borderId="31" xfId="0" applyBorder="1" applyProtection="1"/>
    <xf numFmtId="0" fontId="0" fillId="0" borderId="32" xfId="0" applyBorder="1" applyProtection="1"/>
    <xf numFmtId="0" fontId="0" fillId="0" borderId="17" xfId="0" applyBorder="1"/>
    <xf numFmtId="0" fontId="1" fillId="0" borderId="0" xfId="0" applyFont="1" applyFill="1" applyBorder="1"/>
    <xf numFmtId="0" fontId="0" fillId="0" borderId="5" xfId="0" applyFont="1" applyBorder="1"/>
    <xf numFmtId="0" fontId="0" fillId="0" borderId="6" xfId="0" applyFont="1" applyBorder="1"/>
    <xf numFmtId="0" fontId="0" fillId="0" borderId="7" xfId="0" applyFont="1" applyBorder="1"/>
    <xf numFmtId="0" fontId="3" fillId="5" borderId="4" xfId="0" applyFont="1" applyFill="1" applyBorder="1" applyAlignment="1">
      <alignment horizontal="center"/>
    </xf>
    <xf numFmtId="0" fontId="0" fillId="0" borderId="0" xfId="0" applyFont="1" applyFill="1" applyBorder="1" applyAlignment="1">
      <alignment vertical="top" wrapText="1"/>
    </xf>
    <xf numFmtId="0" fontId="0" fillId="0" borderId="0" xfId="0" applyFont="1" applyFill="1" applyBorder="1"/>
    <xf numFmtId="0" fontId="0" fillId="0" borderId="4" xfId="0" applyFont="1" applyBorder="1" applyAlignment="1">
      <alignment vertical="top" wrapText="1"/>
    </xf>
    <xf numFmtId="0" fontId="3" fillId="5" borderId="8" xfId="0" applyFont="1" applyFill="1" applyBorder="1" applyAlignment="1">
      <alignment horizontal="center" vertical="top" wrapText="1"/>
    </xf>
    <xf numFmtId="0" fontId="3" fillId="2" borderId="5" xfId="0" applyFont="1" applyFill="1" applyBorder="1"/>
    <xf numFmtId="0" fontId="3" fillId="2" borderId="6" xfId="0" applyFont="1" applyFill="1" applyBorder="1"/>
    <xf numFmtId="0" fontId="3" fillId="2" borderId="7" xfId="0" applyFont="1" applyFill="1" applyBorder="1"/>
    <xf numFmtId="0" fontId="0" fillId="0" borderId="5" xfId="0" applyFont="1" applyFill="1" applyBorder="1"/>
    <xf numFmtId="0" fontId="0" fillId="0" borderId="6" xfId="0" applyFont="1" applyFill="1" applyBorder="1"/>
    <xf numFmtId="0" fontId="0" fillId="0" borderId="7" xfId="0" applyFont="1" applyFill="1" applyBorder="1"/>
    <xf numFmtId="9" fontId="0" fillId="0" borderId="5" xfId="1" applyFont="1" applyFill="1" applyBorder="1"/>
    <xf numFmtId="9" fontId="0" fillId="0" borderId="6" xfId="1" applyFont="1" applyFill="1" applyBorder="1"/>
    <xf numFmtId="9" fontId="0" fillId="0" borderId="7" xfId="1" applyFont="1" applyFill="1" applyBorder="1"/>
    <xf numFmtId="0" fontId="5" fillId="0" borderId="0" xfId="2"/>
    <xf numFmtId="0" fontId="5" fillId="0" borderId="0" xfId="2" applyBorder="1" applyAlignment="1">
      <alignment horizontal="left"/>
    </xf>
    <xf numFmtId="0" fontId="5" fillId="0" borderId="0" xfId="2"/>
    <xf numFmtId="0" fontId="5" fillId="0" borderId="0" xfId="2" applyBorder="1"/>
    <xf numFmtId="0" fontId="5" fillId="0" borderId="0" xfId="2" applyFont="1"/>
    <xf numFmtId="1" fontId="5" fillId="0" borderId="0" xfId="2" applyNumberFormat="1"/>
    <xf numFmtId="0" fontId="8" fillId="0" borderId="0" xfId="2" applyFont="1" applyFill="1" applyBorder="1" applyAlignment="1">
      <alignment horizontal="center"/>
    </xf>
    <xf numFmtId="0" fontId="4" fillId="0" borderId="0" xfId="2" applyFont="1" applyFill="1" applyBorder="1" applyAlignment="1">
      <alignment horizontal="center"/>
    </xf>
    <xf numFmtId="0" fontId="5" fillId="0" borderId="0" xfId="2" applyFill="1" applyBorder="1"/>
    <xf numFmtId="0" fontId="4" fillId="0" borderId="0" xfId="2" applyFont="1" applyFill="1" applyBorder="1"/>
    <xf numFmtId="0" fontId="9" fillId="0" borderId="0" xfId="2" applyFont="1" applyFill="1" applyBorder="1" applyAlignment="1">
      <alignment horizontal="center"/>
    </xf>
    <xf numFmtId="0" fontId="4" fillId="8" borderId="1" xfId="2" applyFont="1" applyFill="1" applyBorder="1"/>
    <xf numFmtId="0" fontId="5" fillId="0" borderId="0" xfId="2" applyAlignment="1">
      <alignment horizontal="left"/>
    </xf>
    <xf numFmtId="0" fontId="5" fillId="0" borderId="0" xfId="2" applyFont="1" applyBorder="1" applyAlignment="1">
      <alignment horizontal="left"/>
    </xf>
    <xf numFmtId="0" fontId="6" fillId="0" borderId="0" xfId="2" applyFont="1" applyBorder="1" applyAlignment="1">
      <alignment horizontal="left"/>
    </xf>
    <xf numFmtId="0" fontId="10" fillId="0" borderId="0" xfId="0" applyFont="1"/>
    <xf numFmtId="0" fontId="0" fillId="0" borderId="0" xfId="0" applyFill="1" applyBorder="1" applyProtection="1"/>
    <xf numFmtId="0" fontId="0" fillId="0" borderId="22" xfId="0" applyBorder="1" applyAlignment="1">
      <alignment horizontal="right"/>
    </xf>
    <xf numFmtId="0" fontId="0" fillId="0" borderId="23" xfId="0" applyBorder="1" applyAlignment="1">
      <alignment horizontal="right"/>
    </xf>
    <xf numFmtId="0" fontId="0" fillId="0" borderId="14" xfId="0" applyBorder="1" applyAlignment="1">
      <alignment horizontal="right"/>
    </xf>
    <xf numFmtId="0" fontId="0" fillId="0" borderId="16" xfId="0" applyBorder="1" applyAlignment="1">
      <alignment horizontal="right"/>
    </xf>
    <xf numFmtId="0" fontId="0" fillId="0" borderId="18" xfId="0" applyBorder="1" applyAlignment="1">
      <alignment horizontal="right"/>
    </xf>
    <xf numFmtId="0" fontId="0" fillId="0" borderId="19" xfId="0" applyBorder="1" applyAlignment="1">
      <alignment horizontal="right"/>
    </xf>
    <xf numFmtId="0" fontId="4" fillId="0" borderId="0" xfId="2" applyFont="1" applyBorder="1"/>
    <xf numFmtId="0" fontId="6" fillId="0" borderId="0" xfId="2" applyFont="1" applyBorder="1"/>
    <xf numFmtId="0" fontId="4" fillId="0" borderId="0" xfId="2" applyFont="1" applyBorder="1" applyAlignment="1">
      <alignment horizontal="left"/>
    </xf>
    <xf numFmtId="0" fontId="5" fillId="0" borderId="0" xfId="2" applyFont="1" applyBorder="1"/>
    <xf numFmtId="0" fontId="4" fillId="0" borderId="0" xfId="2" applyNumberFormat="1" applyFont="1" applyBorder="1" applyAlignment="1">
      <alignment horizontal="left"/>
    </xf>
    <xf numFmtId="9" fontId="5" fillId="0" borderId="0" xfId="2" applyNumberFormat="1" applyBorder="1"/>
    <xf numFmtId="9" fontId="5" fillId="0" borderId="0" xfId="2" applyNumberFormat="1" applyBorder="1" applyAlignment="1">
      <alignment horizontal="right"/>
    </xf>
    <xf numFmtId="0" fontId="5" fillId="0" borderId="0" xfId="2" applyFont="1" applyFill="1" applyBorder="1" applyAlignment="1"/>
    <xf numFmtId="0" fontId="5" fillId="0" borderId="0" xfId="2" applyAlignment="1">
      <alignment horizontal="center"/>
    </xf>
    <xf numFmtId="0" fontId="7" fillId="0" borderId="0" xfId="2" applyFont="1" applyFill="1" applyAlignment="1">
      <alignment horizontal="center"/>
    </xf>
    <xf numFmtId="0" fontId="5" fillId="0" borderId="0" xfId="2" applyAlignment="1">
      <alignment horizontal="left" vertical="top" wrapText="1"/>
    </xf>
    <xf numFmtId="0" fontId="9" fillId="0" borderId="27" xfId="2" applyFont="1" applyFill="1" applyBorder="1" applyAlignment="1">
      <alignment horizontal="center"/>
    </xf>
    <xf numFmtId="0" fontId="5" fillId="0" borderId="0" xfId="2" applyAlignment="1">
      <alignment horizontal="left" vertical="top"/>
    </xf>
    <xf numFmtId="0" fontId="5" fillId="0" borderId="0" xfId="2" applyAlignment="1">
      <alignment horizontal="center" vertical="top"/>
    </xf>
    <xf numFmtId="0" fontId="13" fillId="0" borderId="33" xfId="2" applyFont="1" applyFill="1" applyBorder="1" applyAlignment="1">
      <alignment horizontal="left"/>
    </xf>
    <xf numFmtId="0" fontId="13" fillId="0" borderId="0" xfId="2" applyFont="1" applyFill="1" applyBorder="1" applyAlignment="1">
      <alignment horizontal="left"/>
    </xf>
    <xf numFmtId="0" fontId="13" fillId="0" borderId="0" xfId="2" applyFont="1" applyBorder="1"/>
    <xf numFmtId="0" fontId="13" fillId="0" borderId="24" xfId="2" applyFont="1" applyBorder="1"/>
    <xf numFmtId="0" fontId="15" fillId="0" borderId="33" xfId="2" applyFont="1" applyFill="1" applyBorder="1" applyAlignment="1">
      <alignment horizontal="left"/>
    </xf>
    <xf numFmtId="0" fontId="14" fillId="0" borderId="0" xfId="2" applyFont="1" applyFill="1" applyBorder="1" applyAlignment="1">
      <alignment horizontal="left"/>
    </xf>
    <xf numFmtId="0" fontId="0" fillId="0" borderId="21" xfId="0" applyBorder="1" applyProtection="1">
      <protection locked="0"/>
    </xf>
    <xf numFmtId="0" fontId="0" fillId="0" borderId="15" xfId="0" applyBorder="1" applyProtection="1">
      <protection locked="0"/>
    </xf>
    <xf numFmtId="0" fontId="0" fillId="0" borderId="14" xfId="0" applyBorder="1" applyProtection="1">
      <protection locked="0"/>
    </xf>
    <xf numFmtId="0" fontId="0" fillId="0" borderId="16" xfId="0" applyBorder="1" applyProtection="1">
      <protection locked="0"/>
    </xf>
    <xf numFmtId="0" fontId="0" fillId="0" borderId="45" xfId="0" applyBorder="1" applyProtection="1">
      <protection locked="0"/>
    </xf>
    <xf numFmtId="0" fontId="0" fillId="0" borderId="46" xfId="0" applyBorder="1" applyProtection="1">
      <protection locked="0"/>
    </xf>
    <xf numFmtId="0" fontId="0" fillId="0" borderId="38" xfId="0" applyBorder="1" applyProtection="1">
      <protection locked="0"/>
    </xf>
    <xf numFmtId="0" fontId="0" fillId="0" borderId="17" xfId="0" applyBorder="1" applyProtection="1">
      <protection locked="0"/>
    </xf>
    <xf numFmtId="0" fontId="0" fillId="0" borderId="18" xfId="0" applyBorder="1" applyProtection="1">
      <protection locked="0"/>
    </xf>
    <xf numFmtId="0" fontId="0" fillId="2" borderId="0" xfId="0" applyFill="1" applyProtection="1">
      <protection locked="0"/>
    </xf>
    <xf numFmtId="0" fontId="0" fillId="0" borderId="22" xfId="0" applyBorder="1" applyAlignment="1" applyProtection="1">
      <alignment horizontal="right"/>
      <protection locked="0"/>
    </xf>
    <xf numFmtId="0" fontId="0" fillId="0" borderId="23" xfId="0" applyBorder="1" applyAlignment="1" applyProtection="1">
      <alignment horizontal="right"/>
      <protection locked="0"/>
    </xf>
    <xf numFmtId="0" fontId="0" fillId="0" borderId="14" xfId="0" applyBorder="1" applyAlignment="1" applyProtection="1">
      <alignment horizontal="right"/>
      <protection locked="0"/>
    </xf>
    <xf numFmtId="0" fontId="0" fillId="0" borderId="16" xfId="0" applyBorder="1" applyAlignment="1" applyProtection="1">
      <alignment horizontal="right"/>
      <protection locked="0"/>
    </xf>
    <xf numFmtId="0" fontId="0" fillId="0" borderId="46" xfId="0" applyBorder="1" applyAlignment="1" applyProtection="1">
      <alignment horizontal="right"/>
      <protection locked="0"/>
    </xf>
    <xf numFmtId="0" fontId="0" fillId="0" borderId="38" xfId="0" applyBorder="1" applyAlignment="1" applyProtection="1">
      <alignment horizontal="right"/>
      <protection locked="0"/>
    </xf>
    <xf numFmtId="0" fontId="0" fillId="0" borderId="18" xfId="0" applyBorder="1" applyAlignment="1" applyProtection="1">
      <alignment horizontal="right"/>
      <protection locked="0"/>
    </xf>
    <xf numFmtId="0" fontId="0" fillId="0" borderId="19" xfId="0" applyBorder="1" applyAlignment="1" applyProtection="1">
      <alignment horizontal="right"/>
      <protection locked="0"/>
    </xf>
    <xf numFmtId="0" fontId="13" fillId="0" borderId="33" xfId="2" applyFont="1" applyFill="1" applyBorder="1" applyAlignment="1">
      <alignment horizontal="left"/>
    </xf>
    <xf numFmtId="0" fontId="13" fillId="0" borderId="0" xfId="2" applyFont="1" applyFill="1" applyBorder="1" applyAlignment="1">
      <alignment horizontal="left"/>
    </xf>
    <xf numFmtId="0" fontId="0" fillId="0" borderId="35" xfId="0" applyFont="1" applyFill="1" applyBorder="1" applyAlignment="1" applyProtection="1">
      <alignment horizontal="right"/>
      <protection locked="0"/>
    </xf>
    <xf numFmtId="0" fontId="0" fillId="0" borderId="36" xfId="0" applyFont="1" applyFill="1" applyBorder="1" applyAlignment="1" applyProtection="1">
      <alignment horizontal="right"/>
      <protection locked="0"/>
    </xf>
    <xf numFmtId="0" fontId="0" fillId="0" borderId="37" xfId="0" applyFont="1" applyFill="1" applyBorder="1" applyAlignment="1" applyProtection="1">
      <alignment horizontal="right"/>
      <protection locked="0"/>
    </xf>
    <xf numFmtId="0" fontId="13" fillId="0" borderId="33" xfId="2" applyFont="1" applyFill="1" applyBorder="1" applyAlignment="1">
      <alignment wrapText="1"/>
    </xf>
    <xf numFmtId="0" fontId="13" fillId="0" borderId="0" xfId="2" applyFont="1" applyFill="1" applyBorder="1" applyAlignment="1">
      <alignment wrapText="1"/>
    </xf>
    <xf numFmtId="0" fontId="13" fillId="0" borderId="24" xfId="2" applyFont="1" applyFill="1" applyBorder="1" applyAlignment="1">
      <alignment wrapText="1"/>
    </xf>
    <xf numFmtId="0" fontId="13" fillId="0" borderId="33" xfId="2" applyFont="1" applyFill="1" applyBorder="1" applyAlignment="1"/>
    <xf numFmtId="0" fontId="13" fillId="0" borderId="0" xfId="2" applyFont="1" applyFill="1" applyBorder="1" applyAlignment="1"/>
    <xf numFmtId="0" fontId="13" fillId="0" borderId="24" xfId="2" applyFont="1" applyFill="1" applyBorder="1" applyAlignment="1"/>
    <xf numFmtId="0" fontId="13" fillId="0" borderId="42" xfId="2" applyFont="1" applyBorder="1" applyAlignment="1"/>
    <xf numFmtId="0" fontId="13" fillId="0" borderId="43" xfId="2" applyFont="1" applyBorder="1" applyAlignment="1"/>
    <xf numFmtId="0" fontId="13" fillId="0" borderId="44" xfId="2" applyFont="1" applyBorder="1" applyAlignment="1"/>
    <xf numFmtId="0" fontId="5" fillId="0" borderId="48" xfId="2" applyBorder="1"/>
    <xf numFmtId="0" fontId="5" fillId="0" borderId="49" xfId="2" applyBorder="1"/>
    <xf numFmtId="0" fontId="5" fillId="0" borderId="50" xfId="2" applyBorder="1"/>
    <xf numFmtId="0" fontId="5" fillId="0" borderId="51" xfId="2" applyBorder="1"/>
    <xf numFmtId="0" fontId="1" fillId="6" borderId="52" xfId="0" applyFont="1" applyFill="1" applyBorder="1" applyAlignment="1">
      <alignment vertical="top" wrapText="1"/>
    </xf>
    <xf numFmtId="0" fontId="1" fillId="6" borderId="53" xfId="0" applyFont="1" applyFill="1" applyBorder="1" applyAlignment="1">
      <alignment vertical="top" wrapText="1"/>
    </xf>
    <xf numFmtId="0" fontId="1" fillId="6" borderId="54" xfId="0" applyFont="1" applyFill="1" applyBorder="1" applyAlignment="1">
      <alignment vertical="top" wrapText="1"/>
    </xf>
    <xf numFmtId="0" fontId="1" fillId="7" borderId="55" xfId="0" applyFont="1" applyFill="1" applyBorder="1" applyAlignment="1">
      <alignment vertical="top" wrapText="1"/>
    </xf>
    <xf numFmtId="0" fontId="1" fillId="7" borderId="53" xfId="0" applyFont="1" applyFill="1" applyBorder="1" applyAlignment="1">
      <alignment vertical="top" wrapText="1"/>
    </xf>
    <xf numFmtId="0" fontId="1" fillId="7" borderId="54" xfId="0" applyFont="1" applyFill="1" applyBorder="1" applyAlignment="1">
      <alignment vertical="top" wrapText="1"/>
    </xf>
    <xf numFmtId="0" fontId="5" fillId="0" borderId="48" xfId="2" applyBorder="1" applyProtection="1">
      <protection locked="0"/>
    </xf>
    <xf numFmtId="0" fontId="5" fillId="0" borderId="49" xfId="2" applyBorder="1" applyProtection="1">
      <protection locked="0"/>
    </xf>
    <xf numFmtId="0" fontId="5" fillId="0" borderId="50" xfId="2" applyBorder="1" applyProtection="1">
      <protection locked="0"/>
    </xf>
    <xf numFmtId="0" fontId="4" fillId="0" borderId="0" xfId="0" applyFont="1" applyFill="1" applyBorder="1" applyAlignment="1" applyProtection="1">
      <alignment horizontal="center"/>
    </xf>
    <xf numFmtId="0" fontId="5" fillId="0" borderId="0" xfId="2" applyBorder="1" applyAlignment="1">
      <alignment horizontal="left" vertical="top" wrapText="1"/>
    </xf>
    <xf numFmtId="0" fontId="3" fillId="0" borderId="0" xfId="0" applyFont="1" applyFill="1" applyBorder="1" applyAlignment="1">
      <alignment horizontal="center"/>
    </xf>
    <xf numFmtId="0" fontId="4" fillId="0" borderId="0" xfId="0" applyFont="1" applyFill="1" applyBorder="1" applyAlignment="1" applyProtection="1">
      <alignment horizontal="center"/>
    </xf>
    <xf numFmtId="0" fontId="0" fillId="0" borderId="8" xfId="0" applyFont="1" applyBorder="1" applyAlignment="1">
      <alignment horizontal="center" vertical="top" wrapText="1"/>
    </xf>
    <xf numFmtId="0" fontId="0" fillId="0" borderId="5" xfId="0" applyFont="1" applyBorder="1" applyProtection="1">
      <protection locked="0"/>
    </xf>
    <xf numFmtId="0" fontId="0" fillId="0" borderId="6" xfId="0" applyFont="1" applyBorder="1" applyProtection="1">
      <protection locked="0"/>
    </xf>
    <xf numFmtId="0" fontId="0" fillId="0" borderId="56" xfId="0" applyFont="1" applyBorder="1" applyProtection="1">
      <protection locked="0"/>
    </xf>
    <xf numFmtId="0" fontId="0" fillId="0" borderId="7" xfId="0" applyFont="1" applyBorder="1" applyProtection="1">
      <protection locked="0"/>
    </xf>
    <xf numFmtId="0" fontId="0" fillId="5" borderId="6" xfId="0" applyFill="1" applyBorder="1" applyAlignment="1">
      <alignment horizontal="left"/>
    </xf>
    <xf numFmtId="0" fontId="0" fillId="10" borderId="5" xfId="0" applyFill="1" applyBorder="1" applyAlignment="1">
      <alignment horizontal="left"/>
    </xf>
    <xf numFmtId="0" fontId="0" fillId="2" borderId="4" xfId="0" applyFont="1" applyFill="1" applyBorder="1" applyAlignment="1">
      <alignment horizontal="center"/>
    </xf>
    <xf numFmtId="0" fontId="0" fillId="0" borderId="5" xfId="0" applyBorder="1"/>
    <xf numFmtId="0" fontId="3" fillId="2" borderId="4" xfId="0" applyFont="1" applyFill="1" applyBorder="1" applyAlignment="1">
      <alignment vertical="top" wrapText="1"/>
    </xf>
    <xf numFmtId="0" fontId="3" fillId="2" borderId="4" xfId="0" applyFont="1" applyFill="1" applyBorder="1" applyAlignment="1">
      <alignment wrapText="1"/>
    </xf>
    <xf numFmtId="0" fontId="0" fillId="10" borderId="59" xfId="0" applyFill="1" applyBorder="1"/>
    <xf numFmtId="0" fontId="0" fillId="10" borderId="58" xfId="0" applyFill="1" applyBorder="1"/>
    <xf numFmtId="0" fontId="0" fillId="5" borderId="59" xfId="0" applyFill="1" applyBorder="1"/>
    <xf numFmtId="0" fontId="0" fillId="5" borderId="58" xfId="0" applyFill="1" applyBorder="1"/>
    <xf numFmtId="9" fontId="0" fillId="0" borderId="7" xfId="1" applyFont="1" applyBorder="1"/>
    <xf numFmtId="0" fontId="0" fillId="0" borderId="0" xfId="0" applyFill="1"/>
    <xf numFmtId="0" fontId="0" fillId="0" borderId="0" xfId="0" applyBorder="1"/>
    <xf numFmtId="0" fontId="3" fillId="0" borderId="0" xfId="0" applyFont="1" applyFill="1" applyBorder="1" applyAlignment="1"/>
    <xf numFmtId="0" fontId="0" fillId="0" borderId="31" xfId="0" applyBorder="1" applyProtection="1">
      <protection locked="0"/>
    </xf>
    <xf numFmtId="0" fontId="0" fillId="0" borderId="32" xfId="0" applyBorder="1" applyProtection="1">
      <protection locked="0"/>
    </xf>
    <xf numFmtId="0" fontId="0" fillId="0" borderId="20" xfId="0" applyBorder="1" applyProtection="1">
      <protection locked="0"/>
    </xf>
    <xf numFmtId="0" fontId="19" fillId="6" borderId="62" xfId="0" applyFont="1" applyFill="1" applyBorder="1" applyAlignment="1">
      <alignment vertical="top" wrapText="1"/>
    </xf>
    <xf numFmtId="0" fontId="19" fillId="6" borderId="64" xfId="0" applyFont="1" applyFill="1" applyBorder="1" applyAlignment="1">
      <alignment vertical="top" wrapText="1"/>
    </xf>
    <xf numFmtId="0" fontId="19" fillId="6" borderId="60" xfId="0" applyFont="1" applyFill="1" applyBorder="1" applyAlignment="1">
      <alignment vertical="top" wrapText="1"/>
    </xf>
    <xf numFmtId="0" fontId="19" fillId="6" borderId="61" xfId="0" applyFont="1" applyFill="1" applyBorder="1" applyAlignment="1">
      <alignment vertical="top" wrapText="1"/>
    </xf>
    <xf numFmtId="0" fontId="19" fillId="11" borderId="62" xfId="0" applyFont="1" applyFill="1" applyBorder="1" applyAlignment="1">
      <alignment vertical="top" wrapText="1"/>
    </xf>
    <xf numFmtId="0" fontId="19" fillId="11" borderId="60" xfId="0" applyFont="1" applyFill="1" applyBorder="1" applyAlignment="1">
      <alignment vertical="top" wrapText="1"/>
    </xf>
    <xf numFmtId="0" fontId="19" fillId="11" borderId="61" xfId="0" applyFont="1" applyFill="1" applyBorder="1" applyAlignment="1">
      <alignment vertical="top" wrapText="1"/>
    </xf>
    <xf numFmtId="0" fontId="19" fillId="11" borderId="63" xfId="0" applyFont="1" applyFill="1" applyBorder="1" applyAlignment="1">
      <alignment vertical="top" wrapText="1"/>
    </xf>
    <xf numFmtId="0" fontId="13" fillId="0" borderId="33" xfId="2" applyFont="1" applyBorder="1" applyAlignment="1">
      <alignment vertical="top" wrapText="1"/>
    </xf>
    <xf numFmtId="0" fontId="13" fillId="0" borderId="0" xfId="2" applyFont="1" applyBorder="1" applyAlignment="1">
      <alignment vertical="top" wrapText="1"/>
    </xf>
    <xf numFmtId="0" fontId="13" fillId="0" borderId="24" xfId="2" applyFont="1" applyBorder="1" applyAlignment="1">
      <alignment vertical="top" wrapText="1"/>
    </xf>
    <xf numFmtId="0" fontId="4" fillId="0" borderId="0" xfId="0" applyFont="1" applyFill="1" applyBorder="1" applyAlignment="1" applyProtection="1"/>
    <xf numFmtId="2" fontId="0" fillId="0" borderId="0" xfId="0" applyNumberFormat="1" applyFill="1" applyBorder="1"/>
    <xf numFmtId="0" fontId="10" fillId="0" borderId="0" xfId="0" applyFont="1" applyFill="1" applyBorder="1" applyAlignment="1">
      <alignment horizontal="left" vertical="top"/>
    </xf>
    <xf numFmtId="0" fontId="1" fillId="0" borderId="48" xfId="0" applyFont="1" applyBorder="1" applyAlignment="1">
      <alignment vertical="top" wrapText="1"/>
    </xf>
    <xf numFmtId="0" fontId="1" fillId="0" borderId="49" xfId="0" applyFont="1" applyBorder="1" applyAlignment="1">
      <alignment vertical="top" wrapText="1"/>
    </xf>
    <xf numFmtId="0" fontId="1" fillId="0" borderId="50" xfId="0" applyFont="1" applyBorder="1" applyAlignment="1">
      <alignment vertical="top" wrapText="1"/>
    </xf>
    <xf numFmtId="0" fontId="0" fillId="0" borderId="19" xfId="0" applyBorder="1" applyProtection="1">
      <protection locked="0"/>
    </xf>
    <xf numFmtId="0" fontId="0" fillId="0" borderId="0" xfId="0" applyFill="1" applyBorder="1" applyAlignment="1">
      <alignment horizontal="right"/>
    </xf>
    <xf numFmtId="0" fontId="3" fillId="0" borderId="0" xfId="0" applyFont="1" applyFill="1" applyBorder="1" applyProtection="1"/>
    <xf numFmtId="0" fontId="0" fillId="0" borderId="0" xfId="0" applyFont="1" applyFill="1" applyBorder="1" applyProtection="1"/>
    <xf numFmtId="0" fontId="3" fillId="0" borderId="0" xfId="0" applyFont="1" applyFill="1" applyBorder="1" applyAlignment="1">
      <alignment wrapText="1"/>
    </xf>
    <xf numFmtId="0" fontId="3" fillId="0" borderId="0" xfId="0" applyFont="1" applyFill="1" applyBorder="1" applyAlignment="1">
      <alignment vertical="top" wrapText="1"/>
    </xf>
    <xf numFmtId="0" fontId="0" fillId="0" borderId="0" xfId="0" applyBorder="1" applyProtection="1">
      <protection locked="0"/>
    </xf>
    <xf numFmtId="0" fontId="0" fillId="2" borderId="68" xfId="0" applyFill="1" applyBorder="1"/>
    <xf numFmtId="0" fontId="0" fillId="2" borderId="69" xfId="0" applyFill="1" applyBorder="1"/>
    <xf numFmtId="0" fontId="0" fillId="2" borderId="70" xfId="0" applyFill="1" applyBorder="1"/>
    <xf numFmtId="0" fontId="0" fillId="2" borderId="43" xfId="0" applyFill="1" applyBorder="1"/>
    <xf numFmtId="0" fontId="0" fillId="0" borderId="0" xfId="0" applyFont="1" applyFill="1" applyBorder="1" applyAlignment="1">
      <alignment horizontal="center"/>
    </xf>
    <xf numFmtId="0" fontId="0" fillId="0" borderId="0" xfId="0" applyFont="1" applyFill="1" applyBorder="1" applyAlignment="1">
      <alignment horizontal="center" vertical="top" wrapText="1"/>
    </xf>
    <xf numFmtId="0" fontId="0" fillId="0" borderId="0" xfId="0" applyFont="1" applyFill="1" applyBorder="1" applyProtection="1">
      <protection locked="0"/>
    </xf>
    <xf numFmtId="0" fontId="0" fillId="0" borderId="0" xfId="0" applyFont="1" applyFill="1" applyBorder="1" applyAlignment="1"/>
    <xf numFmtId="0" fontId="3" fillId="0" borderId="0" xfId="0" applyFont="1" applyFill="1" applyBorder="1" applyAlignment="1">
      <alignment vertical="center" wrapText="1"/>
    </xf>
    <xf numFmtId="0" fontId="16" fillId="0" borderId="0" xfId="2" applyFont="1" applyFill="1" applyBorder="1" applyAlignment="1">
      <alignment horizontal="center"/>
    </xf>
    <xf numFmtId="0" fontId="0" fillId="0" borderId="67" xfId="0" applyFill="1" applyBorder="1" applyProtection="1">
      <protection locked="0"/>
    </xf>
    <xf numFmtId="0" fontId="0" fillId="0" borderId="22" xfId="0" applyFill="1" applyBorder="1" applyProtection="1">
      <protection locked="0"/>
    </xf>
    <xf numFmtId="0" fontId="0" fillId="0" borderId="23" xfId="0" applyFill="1" applyBorder="1" applyProtection="1">
      <protection locked="0"/>
    </xf>
    <xf numFmtId="0" fontId="0" fillId="0" borderId="65" xfId="0" applyFill="1" applyBorder="1" applyAlignment="1" applyProtection="1">
      <alignment horizontal="left" vertical="top" wrapText="1"/>
      <protection locked="0"/>
    </xf>
    <xf numFmtId="0" fontId="0" fillId="0" borderId="36" xfId="0" applyFill="1" applyBorder="1" applyAlignment="1" applyProtection="1">
      <alignment horizontal="left" vertical="top" wrapText="1"/>
      <protection locked="0"/>
    </xf>
    <xf numFmtId="0" fontId="3" fillId="0" borderId="66" xfId="0" applyFont="1" applyFill="1" applyBorder="1" applyAlignment="1" applyProtection="1">
      <alignment horizontal="left" vertical="top" wrapText="1"/>
      <protection locked="0"/>
    </xf>
    <xf numFmtId="0" fontId="3" fillId="0" borderId="37" xfId="0" applyFont="1" applyFill="1" applyBorder="1" applyAlignment="1" applyProtection="1">
      <alignment horizontal="left" vertical="top" wrapText="1"/>
      <protection locked="0"/>
    </xf>
    <xf numFmtId="0" fontId="0" fillId="0" borderId="21" xfId="0" applyBorder="1" applyProtection="1"/>
    <xf numFmtId="0" fontId="0" fillId="0" borderId="22" xfId="0" applyBorder="1" applyProtection="1"/>
    <xf numFmtId="0" fontId="0" fillId="0" borderId="23" xfId="0" applyBorder="1" applyProtection="1"/>
    <xf numFmtId="0" fontId="0" fillId="0" borderId="67" xfId="0" applyBorder="1" applyProtection="1"/>
    <xf numFmtId="9" fontId="0" fillId="0" borderId="15" xfId="1" applyFont="1" applyBorder="1" applyProtection="1"/>
    <xf numFmtId="9" fontId="0" fillId="0" borderId="14" xfId="1" applyFont="1" applyBorder="1" applyProtection="1"/>
    <xf numFmtId="9" fontId="0" fillId="0" borderId="16" xfId="1" applyFont="1" applyBorder="1" applyProtection="1"/>
    <xf numFmtId="9" fontId="0" fillId="0" borderId="65" xfId="1" applyFont="1" applyBorder="1" applyProtection="1"/>
    <xf numFmtId="0" fontId="0" fillId="0" borderId="15" xfId="0" applyBorder="1" applyProtection="1"/>
    <xf numFmtId="0" fontId="0" fillId="0" borderId="65" xfId="0" applyBorder="1" applyProtection="1"/>
    <xf numFmtId="9" fontId="0" fillId="0" borderId="17" xfId="1" applyFont="1" applyBorder="1" applyProtection="1"/>
    <xf numFmtId="9" fontId="0" fillId="0" borderId="18" xfId="1" applyFont="1" applyBorder="1" applyProtection="1"/>
    <xf numFmtId="9" fontId="0" fillId="0" borderId="19" xfId="1" applyFont="1" applyBorder="1" applyProtection="1"/>
    <xf numFmtId="9" fontId="0" fillId="0" borderId="66" xfId="1" applyFont="1" applyBorder="1" applyProtection="1"/>
    <xf numFmtId="0" fontId="0" fillId="0" borderId="44" xfId="0" applyBorder="1" applyProtection="1"/>
    <xf numFmtId="0" fontId="4" fillId="0" borderId="0" xfId="0" applyFont="1" applyFill="1" applyBorder="1" applyAlignment="1" applyProtection="1">
      <alignment horizontal="center"/>
    </xf>
    <xf numFmtId="0" fontId="0" fillId="0" borderId="6" xfId="0" applyFill="1" applyBorder="1" applyAlignment="1">
      <alignment horizontal="left"/>
    </xf>
    <xf numFmtId="9" fontId="0" fillId="0" borderId="45" xfId="1" applyFont="1" applyBorder="1" applyProtection="1"/>
    <xf numFmtId="9" fontId="0" fillId="0" borderId="46" xfId="1" applyFont="1" applyBorder="1" applyProtection="1"/>
    <xf numFmtId="9" fontId="0" fillId="0" borderId="38" xfId="1" applyFont="1" applyBorder="1" applyProtection="1"/>
    <xf numFmtId="9" fontId="0" fillId="0" borderId="41" xfId="1" applyFont="1" applyBorder="1" applyProtection="1"/>
    <xf numFmtId="0" fontId="0" fillId="0" borderId="14" xfId="1" applyNumberFormat="1" applyFont="1" applyBorder="1" applyProtection="1"/>
    <xf numFmtId="0" fontId="0" fillId="0" borderId="21" xfId="1" applyNumberFormat="1" applyFont="1" applyBorder="1" applyProtection="1"/>
    <xf numFmtId="0" fontId="0" fillId="0" borderId="22" xfId="1" applyNumberFormat="1" applyFont="1" applyBorder="1" applyProtection="1"/>
    <xf numFmtId="0" fontId="0" fillId="0" borderId="23" xfId="1" applyNumberFormat="1" applyFont="1" applyBorder="1" applyProtection="1"/>
    <xf numFmtId="0" fontId="0" fillId="0" borderId="15" xfId="1" applyNumberFormat="1" applyFont="1" applyBorder="1" applyProtection="1"/>
    <xf numFmtId="0" fontId="0" fillId="0" borderId="16" xfId="1" applyNumberFormat="1" applyFont="1" applyBorder="1" applyProtection="1"/>
    <xf numFmtId="0" fontId="0" fillId="2" borderId="5" xfId="0" applyFill="1" applyBorder="1"/>
    <xf numFmtId="0" fontId="0" fillId="2" borderId="6" xfId="0" applyFill="1" applyBorder="1"/>
    <xf numFmtId="0" fontId="0" fillId="2" borderId="7" xfId="0" applyFill="1" applyBorder="1"/>
    <xf numFmtId="0" fontId="16" fillId="13" borderId="4" xfId="0" applyFont="1" applyFill="1" applyBorder="1"/>
    <xf numFmtId="0" fontId="16" fillId="13" borderId="4" xfId="0" applyFont="1" applyFill="1" applyBorder="1" applyAlignment="1">
      <alignment horizontal="center"/>
    </xf>
    <xf numFmtId="0" fontId="22" fillId="13" borderId="1" xfId="2" applyFont="1" applyFill="1" applyBorder="1" applyAlignment="1">
      <alignment horizontal="center"/>
    </xf>
    <xf numFmtId="0" fontId="22" fillId="13" borderId="2" xfId="2" applyFont="1" applyFill="1" applyBorder="1" applyAlignment="1">
      <alignment horizontal="center"/>
    </xf>
    <xf numFmtId="0" fontId="22" fillId="13" borderId="3" xfId="2" applyFont="1" applyFill="1" applyBorder="1" applyAlignment="1">
      <alignment horizontal="center"/>
    </xf>
    <xf numFmtId="0" fontId="5" fillId="0" borderId="11" xfId="2" applyBorder="1" applyAlignment="1">
      <alignment horizontal="left" vertical="top" wrapText="1"/>
    </xf>
    <xf numFmtId="0" fontId="5" fillId="0" borderId="12" xfId="2" applyBorder="1" applyAlignment="1">
      <alignment horizontal="left" vertical="top" wrapText="1"/>
    </xf>
    <xf numFmtId="0" fontId="5" fillId="0" borderId="13" xfId="2" applyBorder="1" applyAlignment="1">
      <alignment horizontal="left" vertical="top" wrapText="1"/>
    </xf>
    <xf numFmtId="0" fontId="5" fillId="0" borderId="27" xfId="2" applyBorder="1" applyAlignment="1">
      <alignment horizontal="left" vertical="top" wrapText="1"/>
    </xf>
    <xf numFmtId="0" fontId="5" fillId="0" borderId="0" xfId="2" applyBorder="1" applyAlignment="1">
      <alignment horizontal="left" vertical="top" wrapText="1"/>
    </xf>
    <xf numFmtId="0" fontId="5" fillId="0" borderId="47" xfId="2" applyBorder="1" applyAlignment="1">
      <alignment horizontal="left" vertical="top" wrapText="1"/>
    </xf>
    <xf numFmtId="0" fontId="4" fillId="9" borderId="28" xfId="2" applyFont="1" applyFill="1" applyBorder="1" applyAlignment="1">
      <alignment horizontal="center"/>
    </xf>
    <xf numFmtId="0" fontId="4" fillId="9" borderId="29" xfId="2" applyFont="1" applyFill="1" applyBorder="1" applyAlignment="1">
      <alignment horizontal="center"/>
    </xf>
    <xf numFmtId="0" fontId="4" fillId="9" borderId="30" xfId="2" applyFont="1" applyFill="1" applyBorder="1" applyAlignment="1">
      <alignment horizontal="center"/>
    </xf>
    <xf numFmtId="0" fontId="6" fillId="0" borderId="11" xfId="2" applyFont="1" applyBorder="1" applyAlignment="1">
      <alignment horizontal="left" vertical="top" wrapText="1"/>
    </xf>
    <xf numFmtId="0" fontId="6" fillId="0" borderId="12" xfId="2" applyFont="1" applyBorder="1" applyAlignment="1">
      <alignment horizontal="left" vertical="top" wrapText="1"/>
    </xf>
    <xf numFmtId="0" fontId="6" fillId="0" borderId="13" xfId="2" applyFont="1" applyBorder="1" applyAlignment="1">
      <alignment horizontal="left" vertical="top" wrapText="1"/>
    </xf>
    <xf numFmtId="0" fontId="18" fillId="9" borderId="1" xfId="2" applyFont="1" applyFill="1" applyBorder="1" applyAlignment="1">
      <alignment horizontal="center"/>
    </xf>
    <xf numFmtId="0" fontId="18" fillId="9" borderId="2" xfId="2" applyFont="1" applyFill="1" applyBorder="1" applyAlignment="1">
      <alignment horizontal="center"/>
    </xf>
    <xf numFmtId="0" fontId="18" fillId="9" borderId="3" xfId="2" applyFont="1" applyFill="1" applyBorder="1" applyAlignment="1">
      <alignment horizontal="center"/>
    </xf>
    <xf numFmtId="0" fontId="3" fillId="0" borderId="0" xfId="0" applyFont="1" applyFill="1" applyBorder="1" applyAlignment="1">
      <alignment horizontal="left" vertical="center" wrapText="1"/>
    </xf>
    <xf numFmtId="0" fontId="0" fillId="0" borderId="1" xfId="0" applyFont="1" applyFill="1" applyBorder="1" applyAlignment="1">
      <alignment horizontal="left" vertical="top" wrapText="1"/>
    </xf>
    <xf numFmtId="0" fontId="0" fillId="0" borderId="3" xfId="0" applyFont="1" applyFill="1" applyBorder="1" applyAlignment="1">
      <alignment horizontal="left" vertical="top" wrapText="1"/>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1" xfId="0" applyFont="1" applyFill="1" applyBorder="1" applyAlignment="1">
      <alignment horizontal="left"/>
    </xf>
    <xf numFmtId="0" fontId="3" fillId="2" borderId="2" xfId="0" applyFont="1" applyFill="1" applyBorder="1" applyAlignment="1">
      <alignment horizontal="left"/>
    </xf>
    <xf numFmtId="0" fontId="3" fillId="2" borderId="3" xfId="0" applyFont="1" applyFill="1" applyBorder="1" applyAlignment="1">
      <alignment horizontal="left"/>
    </xf>
    <xf numFmtId="0" fontId="0" fillId="2" borderId="1" xfId="0" applyFont="1" applyFill="1" applyBorder="1" applyAlignment="1">
      <alignment horizontal="center"/>
    </xf>
    <xf numFmtId="0" fontId="0" fillId="2" borderId="2" xfId="0" applyFont="1" applyFill="1" applyBorder="1" applyAlignment="1">
      <alignment horizontal="center"/>
    </xf>
    <xf numFmtId="0" fontId="0" fillId="2" borderId="3" xfId="0" applyFont="1" applyFill="1" applyBorder="1" applyAlignment="1">
      <alignment horizontal="center"/>
    </xf>
    <xf numFmtId="0" fontId="3" fillId="10" borderId="5" xfId="0" applyFont="1" applyFill="1" applyBorder="1" applyAlignment="1">
      <alignment horizontal="left" vertical="center" wrapText="1"/>
    </xf>
    <xf numFmtId="0" fontId="3" fillId="10" borderId="7" xfId="0" applyFont="1" applyFill="1" applyBorder="1" applyAlignment="1">
      <alignment horizontal="left" vertical="center" wrapText="1"/>
    </xf>
    <xf numFmtId="0" fontId="3" fillId="5" borderId="5" xfId="0" applyFont="1" applyFill="1" applyBorder="1" applyAlignment="1">
      <alignment horizontal="left" vertical="top" wrapText="1"/>
    </xf>
    <xf numFmtId="0" fontId="3" fillId="5" borderId="7" xfId="0" applyFont="1" applyFill="1" applyBorder="1" applyAlignment="1">
      <alignment horizontal="left" vertical="top" wrapText="1"/>
    </xf>
    <xf numFmtId="0" fontId="0" fillId="12" borderId="8" xfId="0" applyFill="1" applyBorder="1" applyAlignment="1" applyProtection="1">
      <alignment horizontal="left" vertical="center"/>
      <protection locked="0"/>
    </xf>
    <xf numFmtId="0" fontId="0" fillId="12" borderId="9" xfId="0" applyFill="1" applyBorder="1" applyAlignment="1" applyProtection="1">
      <alignment horizontal="left" vertical="center"/>
      <protection locked="0"/>
    </xf>
    <xf numFmtId="0" fontId="0" fillId="12" borderId="10" xfId="0" applyFill="1" applyBorder="1" applyAlignment="1" applyProtection="1">
      <alignment horizontal="left" vertical="center"/>
      <protection locked="0"/>
    </xf>
    <xf numFmtId="0" fontId="3" fillId="3" borderId="15" xfId="0" applyFont="1" applyFill="1" applyBorder="1" applyAlignment="1">
      <alignment horizontal="center" vertical="top" wrapText="1"/>
    </xf>
    <xf numFmtId="0" fontId="3" fillId="3" borderId="17" xfId="0" applyFont="1" applyFill="1" applyBorder="1" applyAlignment="1">
      <alignment horizontal="center" vertical="top" wrapText="1"/>
    </xf>
    <xf numFmtId="0" fontId="3" fillId="3" borderId="14" xfId="0" applyFont="1" applyFill="1" applyBorder="1" applyAlignment="1">
      <alignment horizontal="center" vertical="top" wrapText="1"/>
    </xf>
    <xf numFmtId="0" fontId="3" fillId="3" borderId="18" xfId="0" applyFont="1" applyFill="1" applyBorder="1" applyAlignment="1">
      <alignment horizontal="center" vertical="top" wrapText="1"/>
    </xf>
    <xf numFmtId="0" fontId="3" fillId="3" borderId="16" xfId="0" applyFont="1" applyFill="1" applyBorder="1" applyAlignment="1">
      <alignment horizontal="center" vertical="top" wrapText="1"/>
    </xf>
    <xf numFmtId="0" fontId="3" fillId="3" borderId="19" xfId="0" applyFont="1" applyFill="1" applyBorder="1" applyAlignment="1">
      <alignment horizontal="center" vertical="top" wrapText="1"/>
    </xf>
    <xf numFmtId="0" fontId="3" fillId="4" borderId="15" xfId="0" applyFont="1" applyFill="1" applyBorder="1" applyAlignment="1">
      <alignment horizontal="center" vertical="top"/>
    </xf>
    <xf numFmtId="0" fontId="3" fillId="4" borderId="17" xfId="0" applyFont="1" applyFill="1" applyBorder="1" applyAlignment="1">
      <alignment horizontal="center" vertical="top"/>
    </xf>
    <xf numFmtId="0" fontId="3" fillId="6" borderId="28" xfId="0" applyFont="1" applyFill="1" applyBorder="1" applyAlignment="1">
      <alignment horizontal="center"/>
    </xf>
    <xf numFmtId="0" fontId="3" fillId="6" borderId="29" xfId="0" applyFont="1" applyFill="1" applyBorder="1" applyAlignment="1">
      <alignment horizontal="center"/>
    </xf>
    <xf numFmtId="0" fontId="3" fillId="6" borderId="30" xfId="0" applyFont="1" applyFill="1" applyBorder="1" applyAlignment="1">
      <alignment horizontal="center"/>
    </xf>
    <xf numFmtId="0" fontId="3" fillId="7" borderId="28" xfId="0" applyFont="1" applyFill="1" applyBorder="1" applyAlignment="1">
      <alignment horizontal="center"/>
    </xf>
    <xf numFmtId="0" fontId="3" fillId="7" borderId="29" xfId="0" applyFont="1" applyFill="1" applyBorder="1" applyAlignment="1">
      <alignment horizontal="center"/>
    </xf>
    <xf numFmtId="0" fontId="3" fillId="7" borderId="30" xfId="0" applyFont="1" applyFill="1" applyBorder="1" applyAlignment="1">
      <alignment horizontal="center"/>
    </xf>
    <xf numFmtId="0" fontId="3" fillId="0" borderId="8" xfId="0" applyFont="1" applyFill="1" applyBorder="1" applyAlignment="1">
      <alignment horizontal="left" vertical="top"/>
    </xf>
    <xf numFmtId="0" fontId="3" fillId="0" borderId="10" xfId="0" applyFont="1" applyFill="1" applyBorder="1" applyAlignment="1">
      <alignment horizontal="left" vertical="top"/>
    </xf>
    <xf numFmtId="0" fontId="3" fillId="4" borderId="14" xfId="0" applyFont="1" applyFill="1" applyBorder="1" applyAlignment="1">
      <alignment horizontal="center" vertical="top"/>
    </xf>
    <xf numFmtId="0" fontId="3" fillId="4" borderId="18" xfId="0" applyFont="1" applyFill="1" applyBorder="1" applyAlignment="1">
      <alignment horizontal="center" vertical="top"/>
    </xf>
    <xf numFmtId="0" fontId="3" fillId="4" borderId="14" xfId="0" applyFont="1" applyFill="1" applyBorder="1" applyAlignment="1">
      <alignment horizontal="center" vertical="top" wrapText="1"/>
    </xf>
    <xf numFmtId="0" fontId="3" fillId="4" borderId="18" xfId="0" applyFont="1" applyFill="1" applyBorder="1" applyAlignment="1">
      <alignment horizontal="center" vertical="top" wrapText="1"/>
    </xf>
    <xf numFmtId="0" fontId="3" fillId="4" borderId="16" xfId="0" applyFont="1" applyFill="1" applyBorder="1" applyAlignment="1">
      <alignment horizontal="center" vertical="top" wrapText="1"/>
    </xf>
    <xf numFmtId="0" fontId="3" fillId="4" borderId="19" xfId="0" applyFont="1" applyFill="1" applyBorder="1" applyAlignment="1">
      <alignment horizontal="center" vertical="top" wrapText="1"/>
    </xf>
    <xf numFmtId="0" fontId="3" fillId="4" borderId="2" xfId="0" applyFont="1" applyFill="1" applyBorder="1" applyAlignment="1">
      <alignment horizontal="center"/>
    </xf>
    <xf numFmtId="0" fontId="3" fillId="4" borderId="3" xfId="0" applyFont="1" applyFill="1" applyBorder="1" applyAlignment="1">
      <alignment horizontal="center"/>
    </xf>
    <xf numFmtId="0" fontId="3" fillId="4" borderId="1" xfId="0" applyFont="1" applyFill="1" applyBorder="1" applyAlignment="1">
      <alignment horizontal="center"/>
    </xf>
    <xf numFmtId="0" fontId="3" fillId="6" borderId="1" xfId="0" applyFont="1" applyFill="1" applyBorder="1" applyAlignment="1">
      <alignment horizontal="center"/>
    </xf>
    <xf numFmtId="0" fontId="3" fillId="6" borderId="2" xfId="0" applyFont="1" applyFill="1" applyBorder="1" applyAlignment="1">
      <alignment horizontal="center"/>
    </xf>
    <xf numFmtId="0" fontId="3" fillId="6" borderId="3" xfId="0" applyFont="1" applyFill="1" applyBorder="1" applyAlignment="1">
      <alignment horizontal="center"/>
    </xf>
    <xf numFmtId="0" fontId="3" fillId="7" borderId="1" xfId="0" applyFont="1" applyFill="1" applyBorder="1" applyAlignment="1">
      <alignment horizontal="center"/>
    </xf>
    <xf numFmtId="0" fontId="3" fillId="7" borderId="2" xfId="0" applyFont="1" applyFill="1" applyBorder="1" applyAlignment="1">
      <alignment horizontal="center"/>
    </xf>
    <xf numFmtId="0" fontId="3" fillId="7" borderId="3" xfId="0" applyFont="1" applyFill="1" applyBorder="1" applyAlignment="1">
      <alignment horizontal="center"/>
    </xf>
    <xf numFmtId="0" fontId="3" fillId="3" borderId="1" xfId="0" applyFont="1" applyFill="1" applyBorder="1" applyAlignment="1">
      <alignment horizontal="center"/>
    </xf>
    <xf numFmtId="0" fontId="3" fillId="3" borderId="3" xfId="0" applyFont="1" applyFill="1" applyBorder="1" applyAlignment="1">
      <alignment horizontal="center"/>
    </xf>
    <xf numFmtId="0" fontId="3" fillId="3" borderId="2" xfId="0" applyFont="1" applyFill="1" applyBorder="1" applyAlignment="1">
      <alignment horizontal="center"/>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16" fillId="13" borderId="28" xfId="0" applyFont="1" applyFill="1" applyBorder="1" applyAlignment="1">
      <alignment horizontal="left" vertical="top"/>
    </xf>
    <xf numFmtId="0" fontId="16" fillId="13" borderId="30" xfId="0" applyFont="1" applyFill="1" applyBorder="1" applyAlignment="1">
      <alignment horizontal="left" vertical="top"/>
    </xf>
    <xf numFmtId="0" fontId="16" fillId="13" borderId="11" xfId="0" applyFont="1" applyFill="1" applyBorder="1" applyAlignment="1">
      <alignment horizontal="left" vertical="top"/>
    </xf>
    <xf numFmtId="0" fontId="16" fillId="13" borderId="13" xfId="0" applyFont="1" applyFill="1" applyBorder="1" applyAlignment="1">
      <alignment horizontal="left" vertical="top"/>
    </xf>
    <xf numFmtId="0" fontId="3" fillId="0" borderId="28" xfId="0" applyFont="1" applyFill="1" applyBorder="1" applyAlignment="1">
      <alignment horizontal="left" vertical="top" wrapText="1"/>
    </xf>
    <xf numFmtId="0" fontId="3" fillId="0" borderId="30" xfId="0" applyFont="1" applyFill="1" applyBorder="1" applyAlignment="1">
      <alignment horizontal="left" vertical="top" wrapText="1"/>
    </xf>
    <xf numFmtId="0" fontId="3" fillId="2" borderId="5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0" borderId="0" xfId="0" applyFont="1" applyFill="1" applyBorder="1" applyAlignment="1">
      <alignment horizontal="center"/>
    </xf>
    <xf numFmtId="0" fontId="4" fillId="0" borderId="0" xfId="0" applyFont="1" applyFill="1" applyBorder="1" applyAlignment="1" applyProtection="1">
      <alignment horizontal="center"/>
    </xf>
    <xf numFmtId="0" fontId="3" fillId="5" borderId="1" xfId="0" applyFont="1" applyFill="1" applyBorder="1" applyAlignment="1">
      <alignment horizontal="center"/>
    </xf>
    <xf numFmtId="0" fontId="3" fillId="5" borderId="2" xfId="0" applyFont="1" applyFill="1" applyBorder="1" applyAlignment="1">
      <alignment horizontal="center"/>
    </xf>
    <xf numFmtId="0" fontId="3" fillId="5" borderId="3" xfId="0" applyFont="1" applyFill="1" applyBorder="1" applyAlignment="1">
      <alignment horizontal="center"/>
    </xf>
    <xf numFmtId="0" fontId="7" fillId="8" borderId="28" xfId="2" applyFont="1" applyFill="1" applyBorder="1" applyAlignment="1">
      <alignment horizontal="center"/>
    </xf>
    <xf numFmtId="0" fontId="7" fillId="8" borderId="29" xfId="2" applyFont="1" applyFill="1" applyBorder="1" applyAlignment="1">
      <alignment horizontal="center"/>
    </xf>
    <xf numFmtId="0" fontId="7" fillId="8" borderId="30" xfId="2" applyFont="1" applyFill="1" applyBorder="1" applyAlignment="1">
      <alignment horizontal="center"/>
    </xf>
    <xf numFmtId="0" fontId="7" fillId="8" borderId="11" xfId="2" applyFont="1" applyFill="1" applyBorder="1" applyAlignment="1">
      <alignment horizontal="center"/>
    </xf>
    <xf numFmtId="0" fontId="7" fillId="8" borderId="12" xfId="2" applyFont="1" applyFill="1" applyBorder="1" applyAlignment="1">
      <alignment horizontal="center"/>
    </xf>
    <xf numFmtId="0" fontId="7" fillId="8" borderId="13" xfId="2" applyFont="1" applyFill="1" applyBorder="1" applyAlignment="1">
      <alignment horizontal="center"/>
    </xf>
    <xf numFmtId="0" fontId="3" fillId="8" borderId="1" xfId="2" applyFont="1" applyFill="1" applyBorder="1" applyAlignment="1">
      <alignment horizontal="center"/>
    </xf>
    <xf numFmtId="0" fontId="3" fillId="8" borderId="2" xfId="2" applyFont="1" applyFill="1" applyBorder="1" applyAlignment="1">
      <alignment horizontal="center"/>
    </xf>
    <xf numFmtId="0" fontId="3" fillId="8" borderId="3" xfId="2" applyFont="1" applyFill="1" applyBorder="1" applyAlignment="1">
      <alignment horizontal="center"/>
    </xf>
    <xf numFmtId="0" fontId="2" fillId="0" borderId="1" xfId="2" applyFont="1" applyFill="1" applyBorder="1" applyAlignment="1">
      <alignment horizontal="center"/>
    </xf>
    <xf numFmtId="0" fontId="2" fillId="0" borderId="2" xfId="2" applyFont="1" applyFill="1" applyBorder="1" applyAlignment="1">
      <alignment horizontal="center"/>
    </xf>
    <xf numFmtId="0" fontId="2" fillId="0" borderId="3" xfId="2" applyFont="1" applyFill="1" applyBorder="1" applyAlignment="1">
      <alignment horizontal="center"/>
    </xf>
    <xf numFmtId="0" fontId="3" fillId="4" borderId="1"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1" xfId="2" applyFont="1" applyBorder="1" applyAlignment="1">
      <alignment horizontal="center"/>
    </xf>
    <xf numFmtId="0" fontId="4" fillId="0" borderId="2" xfId="2" applyFont="1" applyBorder="1" applyAlignment="1">
      <alignment horizontal="center"/>
    </xf>
    <xf numFmtId="0" fontId="4" fillId="0" borderId="3" xfId="2" applyFont="1" applyBorder="1" applyAlignment="1">
      <alignment horizontal="center"/>
    </xf>
    <xf numFmtId="0" fontId="3" fillId="3" borderId="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13" fillId="0" borderId="39" xfId="2" applyFont="1" applyBorder="1" applyAlignment="1" applyProtection="1">
      <alignment horizontal="left" vertical="top" wrapText="1"/>
      <protection locked="0"/>
    </xf>
    <xf numFmtId="0" fontId="13" fillId="0" borderId="40" xfId="2" applyFont="1" applyBorder="1" applyAlignment="1" applyProtection="1">
      <alignment horizontal="left" vertical="top" wrapText="1"/>
      <protection locked="0"/>
    </xf>
    <xf numFmtId="0" fontId="13" fillId="0" borderId="41" xfId="2" applyFont="1" applyBorder="1" applyAlignment="1" applyProtection="1">
      <alignment horizontal="left" vertical="top" wrapText="1"/>
      <protection locked="0"/>
    </xf>
    <xf numFmtId="0" fontId="13" fillId="0" borderId="33" xfId="2" applyFont="1" applyBorder="1" applyAlignment="1" applyProtection="1">
      <alignment horizontal="left" vertical="top" wrapText="1"/>
      <protection locked="0"/>
    </xf>
    <xf numFmtId="0" fontId="13" fillId="0" borderId="0" xfId="2" applyFont="1" applyBorder="1" applyAlignment="1" applyProtection="1">
      <alignment horizontal="left" vertical="top" wrapText="1"/>
      <protection locked="0"/>
    </xf>
    <xf numFmtId="0" fontId="13" fillId="0" borderId="24" xfId="2" applyFont="1" applyBorder="1" applyAlignment="1" applyProtection="1">
      <alignment horizontal="left" vertical="top" wrapText="1"/>
      <protection locked="0"/>
    </xf>
    <xf numFmtId="0" fontId="13" fillId="0" borderId="42" xfId="2" applyFont="1" applyBorder="1" applyAlignment="1" applyProtection="1">
      <alignment horizontal="left" vertical="top" wrapText="1"/>
      <protection locked="0"/>
    </xf>
    <xf numFmtId="0" fontId="13" fillId="0" borderId="43" xfId="2" applyFont="1" applyBorder="1" applyAlignment="1" applyProtection="1">
      <alignment horizontal="left" vertical="top" wrapText="1"/>
      <protection locked="0"/>
    </xf>
    <xf numFmtId="0" fontId="13" fillId="0" borderId="44" xfId="2" applyFont="1" applyBorder="1" applyAlignment="1" applyProtection="1">
      <alignment horizontal="left" vertical="top" wrapText="1"/>
      <protection locked="0"/>
    </xf>
    <xf numFmtId="0" fontId="7" fillId="8" borderId="39" xfId="2" applyFont="1" applyFill="1" applyBorder="1" applyAlignment="1">
      <alignment horizontal="center"/>
    </xf>
    <xf numFmtId="0" fontId="7" fillId="8" borderId="40" xfId="2" applyFont="1" applyFill="1" applyBorder="1" applyAlignment="1">
      <alignment horizontal="center"/>
    </xf>
    <xf numFmtId="0" fontId="7" fillId="8" borderId="41" xfId="2" applyFont="1" applyFill="1" applyBorder="1" applyAlignment="1">
      <alignment horizontal="center"/>
    </xf>
    <xf numFmtId="0" fontId="7" fillId="8" borderId="42" xfId="2" applyFont="1" applyFill="1" applyBorder="1" applyAlignment="1">
      <alignment horizontal="center"/>
    </xf>
    <xf numFmtId="0" fontId="7" fillId="8" borderId="43" xfId="2" applyFont="1" applyFill="1" applyBorder="1" applyAlignment="1">
      <alignment horizontal="center"/>
    </xf>
    <xf numFmtId="0" fontId="7" fillId="8" borderId="44" xfId="2" applyFont="1" applyFill="1" applyBorder="1" applyAlignment="1">
      <alignment horizontal="center"/>
    </xf>
    <xf numFmtId="0" fontId="11" fillId="0" borderId="39" xfId="2" applyFont="1" applyFill="1" applyBorder="1" applyAlignment="1">
      <alignment horizontal="left"/>
    </xf>
    <xf numFmtId="0" fontId="12" fillId="0" borderId="40" xfId="2" applyFont="1" applyFill="1" applyBorder="1" applyAlignment="1">
      <alignment horizontal="left"/>
    </xf>
    <xf numFmtId="0" fontId="12" fillId="0" borderId="41" xfId="2" applyFont="1" applyFill="1" applyBorder="1" applyAlignment="1">
      <alignment horizontal="left"/>
    </xf>
    <xf numFmtId="0" fontId="13" fillId="0" borderId="33" xfId="2" applyFont="1" applyFill="1" applyBorder="1" applyAlignment="1">
      <alignment horizontal="left" vertical="top" wrapText="1"/>
    </xf>
    <xf numFmtId="0" fontId="13" fillId="0" borderId="0" xfId="2" applyFont="1" applyFill="1" applyBorder="1" applyAlignment="1">
      <alignment horizontal="left" vertical="top" wrapText="1"/>
    </xf>
    <xf numFmtId="0" fontId="13" fillId="0" borderId="24" xfId="2" applyFont="1" applyFill="1" applyBorder="1" applyAlignment="1">
      <alignment horizontal="left" vertical="top" wrapText="1"/>
    </xf>
    <xf numFmtId="0" fontId="13" fillId="0" borderId="33" xfId="2" applyFont="1" applyBorder="1" applyAlignment="1">
      <alignment horizontal="left"/>
    </xf>
    <xf numFmtId="0" fontId="14" fillId="0" borderId="0" xfId="2" applyFont="1" applyBorder="1" applyAlignment="1">
      <alignment horizontal="left"/>
    </xf>
    <xf numFmtId="0" fontId="14" fillId="0" borderId="24" xfId="2" applyFont="1" applyBorder="1" applyAlignment="1">
      <alignment horizontal="left"/>
    </xf>
    <xf numFmtId="0" fontId="15" fillId="0" borderId="0" xfId="2" applyFont="1" applyBorder="1" applyAlignment="1">
      <alignment horizontal="left"/>
    </xf>
    <xf numFmtId="0" fontId="15" fillId="0" borderId="24" xfId="2" applyFont="1" applyBorder="1" applyAlignment="1">
      <alignment horizontal="left"/>
    </xf>
    <xf numFmtId="0" fontId="13" fillId="0" borderId="39" xfId="2" applyFont="1" applyBorder="1" applyAlignment="1">
      <alignment horizontal="left" vertical="top" wrapText="1"/>
    </xf>
    <xf numFmtId="0" fontId="13" fillId="0" borderId="40" xfId="2" applyFont="1" applyBorder="1" applyAlignment="1">
      <alignment horizontal="left" vertical="top" wrapText="1"/>
    </xf>
    <xf numFmtId="0" fontId="13" fillId="0" borderId="41" xfId="2" applyFont="1" applyBorder="1" applyAlignment="1">
      <alignment horizontal="left" vertical="top" wrapText="1"/>
    </xf>
    <xf numFmtId="0" fontId="13" fillId="0" borderId="33" xfId="2" applyFont="1" applyBorder="1" applyAlignment="1">
      <alignment horizontal="left" vertical="top" wrapText="1"/>
    </xf>
    <xf numFmtId="0" fontId="13" fillId="0" borderId="0" xfId="2" applyFont="1" applyBorder="1" applyAlignment="1">
      <alignment horizontal="left" vertical="top" wrapText="1"/>
    </xf>
    <xf numFmtId="0" fontId="13" fillId="0" borderId="24" xfId="2" applyFont="1" applyBorder="1" applyAlignment="1">
      <alignment horizontal="left" vertical="top" wrapText="1"/>
    </xf>
    <xf numFmtId="0" fontId="13" fillId="0" borderId="42" xfId="2" applyFont="1" applyBorder="1" applyAlignment="1">
      <alignment horizontal="left" vertical="top" wrapText="1"/>
    </xf>
    <xf numFmtId="0" fontId="13" fillId="0" borderId="43" xfId="2" applyFont="1" applyBorder="1" applyAlignment="1">
      <alignment horizontal="left" vertical="top" wrapText="1"/>
    </xf>
    <xf numFmtId="0" fontId="13" fillId="0" borderId="44" xfId="2" applyFont="1" applyBorder="1" applyAlignment="1">
      <alignment horizontal="left" vertical="top" wrapText="1"/>
    </xf>
    <xf numFmtId="0" fontId="16" fillId="13" borderId="2" xfId="2" applyFont="1" applyFill="1" applyBorder="1" applyAlignment="1" applyProtection="1">
      <alignment horizontal="center" wrapText="1"/>
      <protection locked="0"/>
    </xf>
    <xf numFmtId="0" fontId="16" fillId="13" borderId="2" xfId="2" applyFont="1" applyFill="1" applyBorder="1" applyAlignment="1" applyProtection="1">
      <alignment horizontal="center"/>
      <protection locked="0"/>
    </xf>
    <xf numFmtId="0" fontId="16" fillId="0" borderId="1" xfId="2" applyFont="1" applyFill="1" applyBorder="1" applyAlignment="1" applyProtection="1">
      <alignment horizontal="center"/>
      <protection locked="0"/>
    </xf>
    <xf numFmtId="0" fontId="16" fillId="0" borderId="2" xfId="2" applyFont="1" applyFill="1" applyBorder="1" applyAlignment="1" applyProtection="1">
      <alignment horizontal="center"/>
      <protection locked="0"/>
    </xf>
    <xf numFmtId="0" fontId="16" fillId="0" borderId="3" xfId="2" applyFont="1" applyFill="1" applyBorder="1" applyAlignment="1" applyProtection="1">
      <alignment horizontal="center"/>
      <protection locked="0"/>
    </xf>
  </cellXfs>
  <cellStyles count="3">
    <cellStyle name="Normal" xfId="0" builtinId="0"/>
    <cellStyle name="Normal 2" xfId="2"/>
    <cellStyle name="Percent" xfId="1" builtinId="5"/>
  </cellStyles>
  <dxfs count="131">
    <dxf>
      <fill>
        <patternFill>
          <bgColor rgb="FF92D050"/>
        </patternFill>
      </fill>
    </dxf>
    <dxf>
      <fill>
        <patternFill>
          <bgColor rgb="FFFFFF00"/>
        </patternFill>
      </fill>
    </dxf>
    <dxf>
      <fill>
        <patternFill>
          <bgColor rgb="FF92D050"/>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https://www.pda.lancs.sch.uk/" TargetMode="External"/></Relationships>
</file>

<file path=xl/drawings/drawing1.xml><?xml version="1.0" encoding="utf-8"?>
<xdr:wsDr xmlns:xdr="http://schemas.openxmlformats.org/drawingml/2006/spreadsheetDrawing" xmlns:a="http://schemas.openxmlformats.org/drawingml/2006/main">
  <xdr:twoCellAnchor editAs="oneCell">
    <xdr:from>
      <xdr:col>3</xdr:col>
      <xdr:colOff>562842</xdr:colOff>
      <xdr:row>2</xdr:row>
      <xdr:rowOff>51337</xdr:rowOff>
    </xdr:from>
    <xdr:to>
      <xdr:col>6</xdr:col>
      <xdr:colOff>47306</xdr:colOff>
      <xdr:row>2</xdr:row>
      <xdr:rowOff>1663043</xdr:rowOff>
    </xdr:to>
    <xdr:pic>
      <xdr:nvPicPr>
        <xdr:cNvPr id="3" name="Picture 2">
          <a:hlinkClick xmlns:r="http://schemas.openxmlformats.org/officeDocument/2006/relationships" r:id="rId1"/>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399806" y="602426"/>
          <a:ext cx="1321429" cy="161170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
  <sheetViews>
    <sheetView tabSelected="1" zoomScale="110" zoomScaleNormal="110" workbookViewId="0">
      <selection activeCell="M2" sqref="M2"/>
    </sheetView>
  </sheetViews>
  <sheetFormatPr defaultColWidth="9.109375" defaultRowHeight="15.6" x14ac:dyDescent="0.3"/>
  <cols>
    <col min="1" max="16384" width="9.109375" style="55"/>
  </cols>
  <sheetData>
    <row r="1" spans="1:10" ht="26.4" thickBot="1" x14ac:dyDescent="0.55000000000000004">
      <c r="A1" s="255" t="s">
        <v>134</v>
      </c>
      <c r="B1" s="256"/>
      <c r="C1" s="256"/>
      <c r="D1" s="256"/>
      <c r="E1" s="256"/>
      <c r="F1" s="256"/>
      <c r="G1" s="256"/>
      <c r="H1" s="256"/>
      <c r="I1" s="256"/>
      <c r="J1" s="257"/>
    </row>
    <row r="2" spans="1:10" ht="46.5" customHeight="1" thickBot="1" x14ac:dyDescent="0.35">
      <c r="A2" s="387" t="s">
        <v>135</v>
      </c>
      <c r="B2" s="388"/>
      <c r="C2" s="388"/>
      <c r="D2" s="388"/>
      <c r="E2" s="388"/>
      <c r="F2" s="388"/>
      <c r="G2" s="388"/>
      <c r="H2" s="388"/>
      <c r="I2" s="388"/>
      <c r="J2" s="388"/>
    </row>
    <row r="3" spans="1:10" ht="134.25" customHeight="1" thickBot="1" x14ac:dyDescent="0.35">
      <c r="A3" s="389"/>
      <c r="B3" s="390"/>
      <c r="C3" s="390"/>
      <c r="D3" s="390"/>
      <c r="E3" s="390"/>
      <c r="F3" s="390"/>
      <c r="G3" s="390"/>
      <c r="H3" s="390"/>
      <c r="I3" s="390"/>
      <c r="J3" s="391"/>
    </row>
    <row r="4" spans="1:10" ht="16.2" thickBot="1" x14ac:dyDescent="0.35">
      <c r="A4" s="200"/>
      <c r="B4" s="200"/>
      <c r="C4" s="200"/>
      <c r="D4" s="200"/>
      <c r="E4" s="200"/>
      <c r="F4" s="200"/>
      <c r="G4" s="200"/>
      <c r="H4" s="200"/>
      <c r="I4" s="200"/>
      <c r="J4" s="200"/>
    </row>
    <row r="5" spans="1:10" x14ac:dyDescent="0.3">
      <c r="A5" s="249" t="s">
        <v>130</v>
      </c>
      <c r="B5" s="250"/>
      <c r="C5" s="250"/>
      <c r="D5" s="250"/>
      <c r="E5" s="250"/>
      <c r="F5" s="250"/>
      <c r="G5" s="250"/>
      <c r="H5" s="250"/>
      <c r="I5" s="250"/>
      <c r="J5" s="251"/>
    </row>
    <row r="6" spans="1:10" ht="409.5" customHeight="1" thickBot="1" x14ac:dyDescent="0.35">
      <c r="A6" s="252" t="s">
        <v>136</v>
      </c>
      <c r="B6" s="253"/>
      <c r="C6" s="253"/>
      <c r="D6" s="253"/>
      <c r="E6" s="253"/>
      <c r="F6" s="253"/>
      <c r="G6" s="253"/>
      <c r="H6" s="253"/>
      <c r="I6" s="253"/>
      <c r="J6" s="254"/>
    </row>
    <row r="7" spans="1:10" ht="16.2" thickBot="1" x14ac:dyDescent="0.35">
      <c r="A7" s="200"/>
      <c r="B7" s="200"/>
      <c r="C7" s="200"/>
      <c r="D7" s="200"/>
      <c r="E7" s="200"/>
      <c r="F7" s="200"/>
      <c r="G7" s="200"/>
      <c r="H7" s="200"/>
      <c r="I7" s="200"/>
      <c r="J7" s="200"/>
    </row>
    <row r="8" spans="1:10" x14ac:dyDescent="0.3">
      <c r="A8" s="249" t="s">
        <v>51</v>
      </c>
      <c r="B8" s="250"/>
      <c r="C8" s="250"/>
      <c r="D8" s="250"/>
      <c r="E8" s="250"/>
      <c r="F8" s="250"/>
      <c r="G8" s="250"/>
      <c r="H8" s="250"/>
      <c r="I8" s="250"/>
      <c r="J8" s="251"/>
    </row>
    <row r="9" spans="1:10" ht="63" customHeight="1" x14ac:dyDescent="0.3">
      <c r="A9" s="246" t="s">
        <v>133</v>
      </c>
      <c r="B9" s="247"/>
      <c r="C9" s="247"/>
      <c r="D9" s="247"/>
      <c r="E9" s="247"/>
      <c r="F9" s="247"/>
      <c r="G9" s="247"/>
      <c r="H9" s="247"/>
      <c r="I9" s="247"/>
      <c r="J9" s="248"/>
    </row>
    <row r="10" spans="1:10" ht="16.5" customHeight="1" thickBot="1" x14ac:dyDescent="0.35">
      <c r="A10" s="243" t="s">
        <v>52</v>
      </c>
      <c r="B10" s="244"/>
      <c r="C10" s="244"/>
      <c r="D10" s="244"/>
      <c r="E10" s="244"/>
      <c r="F10" s="244"/>
      <c r="G10" s="244"/>
      <c r="H10" s="244"/>
      <c r="I10" s="244"/>
      <c r="J10" s="245"/>
    </row>
    <row r="11" spans="1:10" ht="16.2" thickBot="1" x14ac:dyDescent="0.35"/>
    <row r="12" spans="1:10" x14ac:dyDescent="0.3">
      <c r="A12" s="249" t="s">
        <v>123</v>
      </c>
      <c r="B12" s="250"/>
      <c r="C12" s="250"/>
      <c r="D12" s="250"/>
      <c r="E12" s="250"/>
      <c r="F12" s="250"/>
      <c r="G12" s="250"/>
      <c r="H12" s="250"/>
      <c r="I12" s="250"/>
      <c r="J12" s="251"/>
    </row>
    <row r="13" spans="1:10" ht="16.5" customHeight="1" x14ac:dyDescent="0.3">
      <c r="A13" s="246" t="s">
        <v>116</v>
      </c>
      <c r="B13" s="247"/>
      <c r="C13" s="247"/>
      <c r="D13" s="247"/>
      <c r="E13" s="247"/>
      <c r="F13" s="247"/>
      <c r="G13" s="247"/>
      <c r="H13" s="247"/>
      <c r="I13" s="247"/>
      <c r="J13" s="248"/>
    </row>
    <row r="14" spans="1:10" ht="132" customHeight="1" x14ac:dyDescent="0.3">
      <c r="A14" s="246" t="s">
        <v>132</v>
      </c>
      <c r="B14" s="247"/>
      <c r="C14" s="247"/>
      <c r="D14" s="247"/>
      <c r="E14" s="247"/>
      <c r="F14" s="247"/>
      <c r="G14" s="247"/>
      <c r="H14" s="247"/>
      <c r="I14" s="247"/>
      <c r="J14" s="248"/>
    </row>
    <row r="15" spans="1:10" ht="33" customHeight="1" thickBot="1" x14ac:dyDescent="0.35">
      <c r="A15" s="243" t="s">
        <v>117</v>
      </c>
      <c r="B15" s="244"/>
      <c r="C15" s="244"/>
      <c r="D15" s="244"/>
      <c r="E15" s="244"/>
      <c r="F15" s="244"/>
      <c r="G15" s="244"/>
      <c r="H15" s="244"/>
      <c r="I15" s="244"/>
      <c r="J15" s="245"/>
    </row>
    <row r="16" spans="1:10" ht="16.2" thickBot="1" x14ac:dyDescent="0.35">
      <c r="A16" s="142"/>
      <c r="B16" s="142"/>
      <c r="C16" s="142"/>
      <c r="D16" s="142"/>
      <c r="E16" s="142"/>
      <c r="F16" s="142"/>
      <c r="G16" s="142"/>
      <c r="H16" s="142"/>
      <c r="I16" s="142"/>
      <c r="J16" s="142"/>
    </row>
    <row r="17" spans="1:10" x14ac:dyDescent="0.3">
      <c r="A17" s="249" t="s">
        <v>124</v>
      </c>
      <c r="B17" s="250"/>
      <c r="C17" s="250"/>
      <c r="D17" s="250"/>
      <c r="E17" s="250"/>
      <c r="F17" s="250"/>
      <c r="G17" s="250"/>
      <c r="H17" s="250"/>
      <c r="I17" s="250"/>
      <c r="J17" s="251"/>
    </row>
    <row r="18" spans="1:10" ht="50.25" customHeight="1" x14ac:dyDescent="0.3">
      <c r="A18" s="246" t="s">
        <v>125</v>
      </c>
      <c r="B18" s="247"/>
      <c r="C18" s="247"/>
      <c r="D18" s="247"/>
      <c r="E18" s="247"/>
      <c r="F18" s="247"/>
      <c r="G18" s="247"/>
      <c r="H18" s="247"/>
      <c r="I18" s="247"/>
      <c r="J18" s="248"/>
    </row>
    <row r="19" spans="1:10" x14ac:dyDescent="0.3">
      <c r="A19" s="246" t="s">
        <v>126</v>
      </c>
      <c r="B19" s="247"/>
      <c r="C19" s="247"/>
      <c r="D19" s="247"/>
      <c r="E19" s="247"/>
      <c r="F19" s="247"/>
      <c r="G19" s="247"/>
      <c r="H19" s="247"/>
      <c r="I19" s="247"/>
      <c r="J19" s="248"/>
    </row>
    <row r="20" spans="1:10" x14ac:dyDescent="0.3">
      <c r="A20" s="246" t="s">
        <v>127</v>
      </c>
      <c r="B20" s="247"/>
      <c r="C20" s="247"/>
      <c r="D20" s="247"/>
      <c r="E20" s="247"/>
      <c r="F20" s="247"/>
      <c r="G20" s="247"/>
      <c r="H20" s="247"/>
      <c r="I20" s="247"/>
      <c r="J20" s="248"/>
    </row>
    <row r="21" spans="1:10" x14ac:dyDescent="0.3">
      <c r="A21" s="246" t="s">
        <v>128</v>
      </c>
      <c r="B21" s="247"/>
      <c r="C21" s="247"/>
      <c r="D21" s="247"/>
      <c r="E21" s="247"/>
      <c r="F21" s="247"/>
      <c r="G21" s="247"/>
      <c r="H21" s="247"/>
      <c r="I21" s="247"/>
      <c r="J21" s="248"/>
    </row>
    <row r="22" spans="1:10" ht="35.25" customHeight="1" thickBot="1" x14ac:dyDescent="0.35">
      <c r="A22" s="243" t="s">
        <v>129</v>
      </c>
      <c r="B22" s="244"/>
      <c r="C22" s="244"/>
      <c r="D22" s="244"/>
      <c r="E22" s="244"/>
      <c r="F22" s="244"/>
      <c r="G22" s="244"/>
      <c r="H22" s="244"/>
      <c r="I22" s="244"/>
      <c r="J22" s="245"/>
    </row>
    <row r="23" spans="1:10" ht="16.2" thickBot="1" x14ac:dyDescent="0.35"/>
    <row r="24" spans="1:10" x14ac:dyDescent="0.3">
      <c r="A24" s="249" t="s">
        <v>121</v>
      </c>
      <c r="B24" s="250"/>
      <c r="C24" s="250"/>
      <c r="D24" s="250"/>
      <c r="E24" s="250"/>
      <c r="F24" s="250"/>
      <c r="G24" s="250"/>
      <c r="H24" s="250"/>
      <c r="I24" s="250"/>
      <c r="J24" s="251"/>
    </row>
    <row r="25" spans="1:10" ht="15.75" customHeight="1" x14ac:dyDescent="0.3">
      <c r="A25" s="246" t="s">
        <v>53</v>
      </c>
      <c r="B25" s="247"/>
      <c r="C25" s="247"/>
      <c r="D25" s="247"/>
      <c r="E25" s="247"/>
      <c r="F25" s="247"/>
      <c r="G25" s="247"/>
      <c r="H25" s="247"/>
      <c r="I25" s="247"/>
      <c r="J25" s="248"/>
    </row>
    <row r="26" spans="1:10" ht="33" customHeight="1" x14ac:dyDescent="0.3">
      <c r="A26" s="246" t="s">
        <v>118</v>
      </c>
      <c r="B26" s="247"/>
      <c r="C26" s="247"/>
      <c r="D26" s="247"/>
      <c r="E26" s="247"/>
      <c r="F26" s="247"/>
      <c r="G26" s="247"/>
      <c r="H26" s="247"/>
      <c r="I26" s="247"/>
      <c r="J26" s="248"/>
    </row>
    <row r="27" spans="1:10" ht="33.75" customHeight="1" x14ac:dyDescent="0.3">
      <c r="A27" s="246" t="s">
        <v>119</v>
      </c>
      <c r="B27" s="247"/>
      <c r="C27" s="247"/>
      <c r="D27" s="247"/>
      <c r="E27" s="247"/>
      <c r="F27" s="247"/>
      <c r="G27" s="247"/>
      <c r="H27" s="247"/>
      <c r="I27" s="247"/>
      <c r="J27" s="248"/>
    </row>
    <row r="28" spans="1:10" ht="32.25" customHeight="1" thickBot="1" x14ac:dyDescent="0.35">
      <c r="A28" s="243" t="s">
        <v>120</v>
      </c>
      <c r="B28" s="244"/>
      <c r="C28" s="244"/>
      <c r="D28" s="244"/>
      <c r="E28" s="244"/>
      <c r="F28" s="244"/>
      <c r="G28" s="244"/>
      <c r="H28" s="244"/>
      <c r="I28" s="244"/>
      <c r="J28" s="245"/>
    </row>
    <row r="29" spans="1:10" ht="16.2" thickBot="1" x14ac:dyDescent="0.35"/>
    <row r="30" spans="1:10" x14ac:dyDescent="0.3">
      <c r="A30" s="249" t="s">
        <v>50</v>
      </c>
      <c r="B30" s="250"/>
      <c r="C30" s="250"/>
      <c r="D30" s="250"/>
      <c r="E30" s="250"/>
      <c r="F30" s="250"/>
      <c r="G30" s="250"/>
      <c r="H30" s="250"/>
      <c r="I30" s="250"/>
      <c r="J30" s="251"/>
    </row>
    <row r="31" spans="1:10" ht="33.75" customHeight="1" x14ac:dyDescent="0.3">
      <c r="A31" s="246" t="s">
        <v>49</v>
      </c>
      <c r="B31" s="247"/>
      <c r="C31" s="247"/>
      <c r="D31" s="247"/>
      <c r="E31" s="247"/>
      <c r="F31" s="247"/>
      <c r="G31" s="247"/>
      <c r="H31" s="247"/>
      <c r="I31" s="247"/>
      <c r="J31" s="248"/>
    </row>
    <row r="32" spans="1:10" ht="48" customHeight="1" thickBot="1" x14ac:dyDescent="0.35">
      <c r="A32" s="243" t="s">
        <v>122</v>
      </c>
      <c r="B32" s="244"/>
      <c r="C32" s="244"/>
      <c r="D32" s="244"/>
      <c r="E32" s="244"/>
      <c r="F32" s="244"/>
      <c r="G32" s="244"/>
      <c r="H32" s="244"/>
      <c r="I32" s="244"/>
      <c r="J32" s="245"/>
    </row>
    <row r="33" spans="1:10" ht="16.2" thickBot="1" x14ac:dyDescent="0.35"/>
    <row r="34" spans="1:10" ht="16.2" thickBot="1" x14ac:dyDescent="0.35">
      <c r="A34" s="240" t="s">
        <v>137</v>
      </c>
      <c r="B34" s="241"/>
      <c r="C34" s="241"/>
      <c r="D34" s="241"/>
      <c r="E34" s="241"/>
      <c r="F34" s="241"/>
      <c r="G34" s="241"/>
      <c r="H34" s="241"/>
      <c r="I34" s="241"/>
      <c r="J34" s="242"/>
    </row>
  </sheetData>
  <sheetProtection algorithmName="SHA-512" hashValue="pVTirQo5OhW4gHV7zkyxyV6TViK4ty2XTBLthAiILjGz9+ejdDj8kfgdyhgmjuyUfE02cwAumrvcmidE8Fhafg==" saltValue="8jSXDRSfxpvucJCiNW5Rjw==" spinCount="100000" sheet="1" objects="1" scenarios="1"/>
  <mergeCells count="27">
    <mergeCell ref="A21:J21"/>
    <mergeCell ref="A5:J5"/>
    <mergeCell ref="A6:J6"/>
    <mergeCell ref="A1:J1"/>
    <mergeCell ref="A2:J2"/>
    <mergeCell ref="A3:J3"/>
    <mergeCell ref="A8:J8"/>
    <mergeCell ref="A9:J9"/>
    <mergeCell ref="A10:J10"/>
    <mergeCell ref="A12:J12"/>
    <mergeCell ref="A13:J13"/>
    <mergeCell ref="A34:J34"/>
    <mergeCell ref="A32:J32"/>
    <mergeCell ref="A14:J14"/>
    <mergeCell ref="A15:J15"/>
    <mergeCell ref="A30:J30"/>
    <mergeCell ref="A31:J31"/>
    <mergeCell ref="A24:J24"/>
    <mergeCell ref="A25:J25"/>
    <mergeCell ref="A26:J26"/>
    <mergeCell ref="A28:J28"/>
    <mergeCell ref="A27:J27"/>
    <mergeCell ref="A17:J17"/>
    <mergeCell ref="A18:J18"/>
    <mergeCell ref="A19:J19"/>
    <mergeCell ref="A20:J20"/>
    <mergeCell ref="A22:J22"/>
  </mergeCell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W124"/>
  <sheetViews>
    <sheetView zoomScale="110" zoomScaleNormal="110" workbookViewId="0">
      <pane xSplit="1" ySplit="3" topLeftCell="B4" activePane="bottomRight" state="frozen"/>
      <selection activeCell="I15" sqref="I15"/>
      <selection pane="topRight" activeCell="I15" sqref="I15"/>
      <selection pane="bottomLeft" activeCell="I15" sqref="I15"/>
      <selection pane="bottomRight"/>
    </sheetView>
  </sheetViews>
  <sheetFormatPr defaultRowHeight="14.4" x14ac:dyDescent="0.3"/>
  <cols>
    <col min="1" max="1" width="26.88671875" customWidth="1"/>
    <col min="2" max="9" width="9.6640625" customWidth="1"/>
    <col min="10" max="10" width="50.88671875" bestFit="1" customWidth="1"/>
    <col min="11" max="11" width="10.6640625" customWidth="1"/>
    <col min="12" max="12" width="15.33203125" customWidth="1"/>
    <col min="13" max="13" width="10.6640625" customWidth="1"/>
    <col min="14" max="23" width="9.6640625" customWidth="1"/>
  </cols>
  <sheetData>
    <row r="1" spans="1:23" ht="15" thickBot="1" x14ac:dyDescent="0.35">
      <c r="A1" s="238" t="s">
        <v>134</v>
      </c>
      <c r="J1" s="152" t="s">
        <v>58</v>
      </c>
      <c r="K1" s="18"/>
      <c r="L1" s="267" t="s">
        <v>58</v>
      </c>
      <c r="M1" s="268"/>
      <c r="N1" s="268"/>
      <c r="O1" s="268"/>
      <c r="P1" s="268"/>
      <c r="Q1" s="268"/>
      <c r="R1" s="268"/>
      <c r="S1" s="268"/>
      <c r="T1" s="268"/>
      <c r="U1" s="268"/>
      <c r="V1" s="268"/>
      <c r="W1" s="269"/>
    </row>
    <row r="2" spans="1:23" ht="15" thickBot="1" x14ac:dyDescent="0.35">
      <c r="A2" s="6"/>
      <c r="B2" s="264" t="s">
        <v>4</v>
      </c>
      <c r="C2" s="265"/>
      <c r="D2" s="265"/>
      <c r="E2" s="265"/>
      <c r="F2" s="265"/>
      <c r="G2" s="265"/>
      <c r="H2" s="265"/>
      <c r="I2" s="266"/>
      <c r="J2" s="239" t="s">
        <v>2</v>
      </c>
      <c r="K2" s="18"/>
      <c r="L2" s="261" t="s">
        <v>2</v>
      </c>
      <c r="M2" s="262"/>
      <c r="N2" s="262"/>
      <c r="O2" s="262"/>
      <c r="P2" s="262"/>
      <c r="Q2" s="262"/>
      <c r="R2" s="262"/>
      <c r="S2" s="262"/>
      <c r="T2" s="262"/>
      <c r="U2" s="262"/>
      <c r="V2" s="262"/>
      <c r="W2" s="263"/>
    </row>
    <row r="3" spans="1:23" ht="29.4" thickBot="1" x14ac:dyDescent="0.35">
      <c r="A3" s="5" t="s">
        <v>0</v>
      </c>
      <c r="B3" s="28" t="s">
        <v>8</v>
      </c>
      <c r="C3" s="29" t="s">
        <v>9</v>
      </c>
      <c r="D3" s="29" t="s">
        <v>55</v>
      </c>
      <c r="E3" s="30" t="s">
        <v>54</v>
      </c>
      <c r="F3" s="30" t="s">
        <v>131</v>
      </c>
      <c r="G3" s="30" t="s">
        <v>18</v>
      </c>
      <c r="H3" s="30" t="s">
        <v>19</v>
      </c>
      <c r="I3" s="31" t="s">
        <v>16</v>
      </c>
      <c r="J3" s="145" t="s">
        <v>62</v>
      </c>
      <c r="K3" s="40"/>
      <c r="L3" s="259" t="s">
        <v>71</v>
      </c>
      <c r="M3" s="260"/>
      <c r="N3" s="154" t="s">
        <v>66</v>
      </c>
      <c r="O3" s="154" t="s">
        <v>67</v>
      </c>
      <c r="P3" s="154" t="s">
        <v>68</v>
      </c>
      <c r="Q3" s="154" t="s">
        <v>9</v>
      </c>
      <c r="R3" s="154" t="s">
        <v>55</v>
      </c>
      <c r="S3" s="154" t="s">
        <v>54</v>
      </c>
      <c r="T3" s="154" t="s">
        <v>131</v>
      </c>
      <c r="U3" s="154" t="s">
        <v>18</v>
      </c>
      <c r="V3" s="154" t="s">
        <v>19</v>
      </c>
      <c r="W3" s="155" t="s">
        <v>16</v>
      </c>
    </row>
    <row r="4" spans="1:23" ht="15" customHeight="1" x14ac:dyDescent="0.3">
      <c r="A4" s="105" t="s">
        <v>45</v>
      </c>
      <c r="B4" s="96" t="s">
        <v>14</v>
      </c>
      <c r="C4" s="106" t="s">
        <v>20</v>
      </c>
      <c r="D4" s="106" t="s">
        <v>20</v>
      </c>
      <c r="E4" s="106"/>
      <c r="F4" s="106" t="s">
        <v>20</v>
      </c>
      <c r="G4" s="106"/>
      <c r="H4" s="106"/>
      <c r="I4" s="107" t="s">
        <v>20</v>
      </c>
      <c r="J4" s="146"/>
      <c r="L4" s="270" t="s">
        <v>60</v>
      </c>
      <c r="M4" s="156" t="s">
        <v>70</v>
      </c>
      <c r="N4" s="153">
        <f>COUNTIF(J4:J48, "Monitoring")</f>
        <v>0</v>
      </c>
      <c r="O4" s="153">
        <f>COUNTIFS(J4:J48, "Monitoring", $B4:$B48, "m")</f>
        <v>0</v>
      </c>
      <c r="P4" s="153">
        <f>COUNTIFS(J4:J48, "Monitoring", $B4:$B48, "f")</f>
        <v>0</v>
      </c>
      <c r="Q4" s="153">
        <f>COUNTIFS(J4:J48, "Monitoring", $C4:$C48, "*")</f>
        <v>0</v>
      </c>
      <c r="R4" s="153">
        <f>COUNTIFS(J4:J48, "Monitoring", $D4:$D48, "*")</f>
        <v>0</v>
      </c>
      <c r="S4" s="153">
        <f>COUNTIFS(J4:J48, "Monitoring", $E4:$E48, "*")</f>
        <v>0</v>
      </c>
      <c r="T4" s="153">
        <f>COUNTIFS(J4:J48, "Monitoring", $F4:$F48, "*")</f>
        <v>0</v>
      </c>
      <c r="U4" s="153">
        <f>COUNTIFS(J4:J48, "Monitoring", $G4:$G48, "*")</f>
        <v>0</v>
      </c>
      <c r="V4" s="153">
        <f>COUNTIFS(J4:J48, "Monitoring", $H4:$H48, "*")</f>
        <v>0</v>
      </c>
      <c r="W4" s="153">
        <f>COUNTIFS(J4:J48, "Monitoring", $I4:$I48, "*")</f>
        <v>0</v>
      </c>
    </row>
    <row r="5" spans="1:23" ht="15" thickBot="1" x14ac:dyDescent="0.35">
      <c r="A5" s="105" t="s">
        <v>46</v>
      </c>
      <c r="B5" s="97" t="s">
        <v>15</v>
      </c>
      <c r="C5" s="108" t="s">
        <v>20</v>
      </c>
      <c r="D5" s="108"/>
      <c r="E5" s="108" t="s">
        <v>20</v>
      </c>
      <c r="F5" s="108"/>
      <c r="G5" s="108" t="s">
        <v>20</v>
      </c>
      <c r="H5" s="108"/>
      <c r="I5" s="109"/>
      <c r="J5" s="147"/>
      <c r="L5" s="271"/>
      <c r="M5" s="157" t="s">
        <v>69</v>
      </c>
      <c r="N5" s="160">
        <f>N4/$B$49</f>
        <v>0</v>
      </c>
      <c r="O5" s="160">
        <f>O4/$B$50</f>
        <v>0</v>
      </c>
      <c r="P5" s="160">
        <f>P4/$B$51</f>
        <v>0</v>
      </c>
      <c r="Q5" s="160">
        <f>Q4/$C$49</f>
        <v>0</v>
      </c>
      <c r="R5" s="160">
        <f>R4/$D$49</f>
        <v>0</v>
      </c>
      <c r="S5" s="160">
        <f>S4/$E$49</f>
        <v>0</v>
      </c>
      <c r="T5" s="160">
        <f>T4/$F$49</f>
        <v>0</v>
      </c>
      <c r="U5" s="160">
        <f>U4/$G$49</f>
        <v>0</v>
      </c>
      <c r="V5" s="160">
        <f>V4/$H$49</f>
        <v>0</v>
      </c>
      <c r="W5" s="160">
        <f>W4/$I$49</f>
        <v>0</v>
      </c>
    </row>
    <row r="6" spans="1:23" x14ac:dyDescent="0.3">
      <c r="A6" s="105" t="s">
        <v>48</v>
      </c>
      <c r="B6" s="97" t="s">
        <v>14</v>
      </c>
      <c r="C6" s="108"/>
      <c r="D6" s="108"/>
      <c r="E6" s="108"/>
      <c r="F6" s="108"/>
      <c r="G6" s="108"/>
      <c r="H6" s="108" t="s">
        <v>20</v>
      </c>
      <c r="I6" s="109"/>
      <c r="J6" s="147"/>
      <c r="L6" s="272" t="s">
        <v>72</v>
      </c>
      <c r="M6" s="158" t="s">
        <v>70</v>
      </c>
      <c r="N6" s="153">
        <f>COUNTIF(J4:J48, "On track to meet curriculum-related expectations")</f>
        <v>0</v>
      </c>
      <c r="O6" s="153">
        <f>COUNTIFS(J4:J48, "On track to meet curriculum-related expectations", $B4:$B48, "m")</f>
        <v>0</v>
      </c>
      <c r="P6" s="153">
        <f>COUNTIFS(J4:J48, "On track to meet curriculum-related expectations", $B4:$B48, "f")</f>
        <v>0</v>
      </c>
      <c r="Q6" s="153">
        <f>COUNTIFS(J4:J48, "On track to meet curriculum-related expectations", $C4:$C48, "*")</f>
        <v>0</v>
      </c>
      <c r="R6" s="153">
        <f>COUNTIFS(J4:J48, "On track to meet curriculum-related expectations", $D4:$D48, "*")</f>
        <v>0</v>
      </c>
      <c r="S6" s="153">
        <f>COUNTIFS(J4:J48, "On track to meet curriculum-related expectations", $E4:$E48, "*")</f>
        <v>0</v>
      </c>
      <c r="T6" s="153">
        <f>COUNTIFS(J4:J48, "On track to meet curriculum-related expectations", $F4:$F48, "*")</f>
        <v>0</v>
      </c>
      <c r="U6" s="153">
        <f>COUNTIFS(J4:J48, "On track to meet curriculum-related expectations", $G4:$G48, "*")</f>
        <v>0</v>
      </c>
      <c r="V6" s="153">
        <f>COUNTIFS(J4:J48, "On track to meet curriculum-related expectations", $H4:$H48, "*")</f>
        <v>0</v>
      </c>
      <c r="W6" s="153">
        <f>COUNTIFS(J4:J48, "On track to meet curriculum-related expectations", $I4:$I48, "*")</f>
        <v>0</v>
      </c>
    </row>
    <row r="7" spans="1:23" ht="15" thickBot="1" x14ac:dyDescent="0.35">
      <c r="A7" s="105" t="s">
        <v>47</v>
      </c>
      <c r="B7" s="97"/>
      <c r="C7" s="108"/>
      <c r="D7" s="108"/>
      <c r="E7" s="108"/>
      <c r="F7" s="108"/>
      <c r="G7" s="108"/>
      <c r="H7" s="108"/>
      <c r="I7" s="109"/>
      <c r="J7" s="147"/>
      <c r="L7" s="273"/>
      <c r="M7" s="159" t="s">
        <v>69</v>
      </c>
      <c r="N7" s="160">
        <f>N6/$B$49</f>
        <v>0</v>
      </c>
      <c r="O7" s="160">
        <f>O6/$B$50</f>
        <v>0</v>
      </c>
      <c r="P7" s="160">
        <f>P6/$B$51</f>
        <v>0</v>
      </c>
      <c r="Q7" s="160">
        <f>Q6/$C$49</f>
        <v>0</v>
      </c>
      <c r="R7" s="160">
        <f>R6/$D$49</f>
        <v>0</v>
      </c>
      <c r="S7" s="160">
        <f>S6/$E$49</f>
        <v>0</v>
      </c>
      <c r="T7" s="160">
        <f>T6/$F$49</f>
        <v>0</v>
      </c>
      <c r="U7" s="160">
        <f>U6/$G$49</f>
        <v>0</v>
      </c>
      <c r="V7" s="160">
        <f>V6/$H$49</f>
        <v>0</v>
      </c>
      <c r="W7" s="160">
        <f>W6/$I$49</f>
        <v>0</v>
      </c>
    </row>
    <row r="8" spans="1:23" x14ac:dyDescent="0.3">
      <c r="A8" s="105" t="s">
        <v>47</v>
      </c>
      <c r="B8" s="97"/>
      <c r="C8" s="108"/>
      <c r="D8" s="108"/>
      <c r="E8" s="108"/>
      <c r="F8" s="108"/>
      <c r="G8" s="108"/>
      <c r="H8" s="108"/>
      <c r="I8" s="109"/>
      <c r="J8" s="147"/>
    </row>
    <row r="9" spans="1:23" x14ac:dyDescent="0.3">
      <c r="A9" s="105" t="s">
        <v>47</v>
      </c>
      <c r="B9" s="97"/>
      <c r="C9" s="108"/>
      <c r="D9" s="108"/>
      <c r="E9" s="108"/>
      <c r="F9" s="108"/>
      <c r="G9" s="108"/>
      <c r="H9" s="108"/>
      <c r="I9" s="109"/>
      <c r="J9" s="147"/>
    </row>
    <row r="10" spans="1:23" x14ac:dyDescent="0.3">
      <c r="A10" s="105" t="s">
        <v>47</v>
      </c>
      <c r="B10" s="97"/>
      <c r="C10" s="108"/>
      <c r="D10" s="108"/>
      <c r="E10" s="108"/>
      <c r="F10" s="108"/>
      <c r="G10" s="108"/>
      <c r="H10" s="108"/>
      <c r="I10" s="109"/>
      <c r="J10" s="147"/>
      <c r="L10" s="258"/>
      <c r="M10" s="26"/>
      <c r="N10" s="26"/>
      <c r="O10" s="26"/>
      <c r="P10" s="26"/>
      <c r="Q10" s="26"/>
      <c r="R10" s="26"/>
      <c r="S10" s="26"/>
      <c r="T10" s="26"/>
      <c r="U10" s="26"/>
      <c r="V10" s="26"/>
      <c r="W10" s="26"/>
    </row>
    <row r="11" spans="1:23" x14ac:dyDescent="0.3">
      <c r="A11" s="105" t="s">
        <v>47</v>
      </c>
      <c r="B11" s="97"/>
      <c r="C11" s="108"/>
      <c r="D11" s="108"/>
      <c r="E11" s="108"/>
      <c r="F11" s="108"/>
      <c r="G11" s="108"/>
      <c r="H11" s="108"/>
      <c r="I11" s="109"/>
      <c r="J11" s="147"/>
      <c r="L11" s="258"/>
      <c r="M11" s="26"/>
      <c r="N11" s="27"/>
      <c r="O11" s="27"/>
      <c r="P11" s="27"/>
      <c r="Q11" s="27"/>
      <c r="R11" s="27"/>
      <c r="S11" s="27"/>
      <c r="T11" s="27"/>
      <c r="U11" s="27"/>
      <c r="V11" s="27"/>
      <c r="W11" s="27"/>
    </row>
    <row r="12" spans="1:23" x14ac:dyDescent="0.3">
      <c r="A12" s="105" t="s">
        <v>47</v>
      </c>
      <c r="B12" s="97"/>
      <c r="C12" s="108"/>
      <c r="D12" s="108"/>
      <c r="E12" s="108"/>
      <c r="F12" s="108"/>
      <c r="G12" s="108"/>
      <c r="H12" s="108"/>
      <c r="I12" s="109"/>
      <c r="J12" s="147"/>
    </row>
    <row r="13" spans="1:23" x14ac:dyDescent="0.3">
      <c r="A13" s="105" t="s">
        <v>47</v>
      </c>
      <c r="B13" s="97"/>
      <c r="C13" s="108"/>
      <c r="D13" s="108"/>
      <c r="E13" s="108"/>
      <c r="F13" s="108"/>
      <c r="G13" s="108"/>
      <c r="H13" s="108"/>
      <c r="I13" s="109"/>
      <c r="J13" s="147"/>
    </row>
    <row r="14" spans="1:23" x14ac:dyDescent="0.3">
      <c r="A14" s="105" t="s">
        <v>47</v>
      </c>
      <c r="B14" s="97"/>
      <c r="C14" s="108"/>
      <c r="D14" s="108"/>
      <c r="E14" s="108"/>
      <c r="F14" s="108"/>
      <c r="G14" s="108"/>
      <c r="H14" s="108"/>
      <c r="I14" s="109"/>
      <c r="J14" s="147"/>
    </row>
    <row r="15" spans="1:23" x14ac:dyDescent="0.3">
      <c r="A15" s="105" t="s">
        <v>47</v>
      </c>
      <c r="B15" s="97"/>
      <c r="C15" s="108"/>
      <c r="D15" s="108"/>
      <c r="E15" s="108"/>
      <c r="F15" s="108"/>
      <c r="G15" s="108"/>
      <c r="H15" s="108"/>
      <c r="I15" s="109"/>
      <c r="J15" s="147"/>
    </row>
    <row r="16" spans="1:23" x14ac:dyDescent="0.3">
      <c r="A16" s="105" t="s">
        <v>47</v>
      </c>
      <c r="B16" s="97"/>
      <c r="C16" s="108"/>
      <c r="D16" s="108"/>
      <c r="E16" s="108"/>
      <c r="F16" s="108"/>
      <c r="G16" s="108"/>
      <c r="H16" s="108"/>
      <c r="I16" s="109"/>
      <c r="J16" s="147"/>
    </row>
    <row r="17" spans="1:10" x14ac:dyDescent="0.3">
      <c r="A17" s="105" t="s">
        <v>47</v>
      </c>
      <c r="B17" s="97"/>
      <c r="C17" s="108"/>
      <c r="D17" s="108"/>
      <c r="E17" s="108"/>
      <c r="F17" s="108"/>
      <c r="G17" s="108"/>
      <c r="H17" s="108"/>
      <c r="I17" s="109"/>
      <c r="J17" s="147"/>
    </row>
    <row r="18" spans="1:10" x14ac:dyDescent="0.3">
      <c r="A18" s="105" t="s">
        <v>47</v>
      </c>
      <c r="B18" s="97"/>
      <c r="C18" s="108"/>
      <c r="D18" s="108"/>
      <c r="E18" s="108"/>
      <c r="F18" s="108"/>
      <c r="G18" s="108"/>
      <c r="H18" s="108"/>
      <c r="I18" s="109"/>
      <c r="J18" s="147"/>
    </row>
    <row r="19" spans="1:10" x14ac:dyDescent="0.3">
      <c r="A19" s="105" t="s">
        <v>47</v>
      </c>
      <c r="B19" s="97"/>
      <c r="C19" s="108"/>
      <c r="D19" s="108"/>
      <c r="E19" s="108"/>
      <c r="F19" s="108"/>
      <c r="G19" s="108"/>
      <c r="H19" s="108"/>
      <c r="I19" s="109"/>
      <c r="J19" s="147"/>
    </row>
    <row r="20" spans="1:10" x14ac:dyDescent="0.3">
      <c r="A20" s="105" t="s">
        <v>47</v>
      </c>
      <c r="B20" s="97"/>
      <c r="C20" s="108"/>
      <c r="D20" s="108"/>
      <c r="E20" s="108"/>
      <c r="F20" s="108"/>
      <c r="G20" s="108"/>
      <c r="H20" s="108"/>
      <c r="I20" s="109"/>
      <c r="J20" s="147"/>
    </row>
    <row r="21" spans="1:10" x14ac:dyDescent="0.3">
      <c r="A21" s="105" t="s">
        <v>47</v>
      </c>
      <c r="B21" s="97"/>
      <c r="C21" s="108"/>
      <c r="D21" s="108"/>
      <c r="E21" s="108"/>
      <c r="F21" s="108"/>
      <c r="G21" s="108"/>
      <c r="H21" s="108"/>
      <c r="I21" s="109"/>
      <c r="J21" s="147"/>
    </row>
    <row r="22" spans="1:10" x14ac:dyDescent="0.3">
      <c r="A22" s="105" t="s">
        <v>47</v>
      </c>
      <c r="B22" s="97"/>
      <c r="C22" s="108"/>
      <c r="D22" s="108"/>
      <c r="E22" s="108"/>
      <c r="F22" s="108"/>
      <c r="G22" s="108"/>
      <c r="H22" s="108"/>
      <c r="I22" s="109"/>
      <c r="J22" s="147"/>
    </row>
    <row r="23" spans="1:10" x14ac:dyDescent="0.3">
      <c r="A23" s="105" t="s">
        <v>47</v>
      </c>
      <c r="B23" s="97"/>
      <c r="C23" s="108"/>
      <c r="D23" s="108"/>
      <c r="E23" s="108"/>
      <c r="F23" s="108"/>
      <c r="G23" s="108"/>
      <c r="H23" s="108"/>
      <c r="I23" s="109"/>
      <c r="J23" s="147"/>
    </row>
    <row r="24" spans="1:10" x14ac:dyDescent="0.3">
      <c r="A24" s="105" t="s">
        <v>47</v>
      </c>
      <c r="B24" s="97"/>
      <c r="C24" s="108"/>
      <c r="D24" s="108"/>
      <c r="E24" s="108"/>
      <c r="F24" s="108"/>
      <c r="G24" s="108"/>
      <c r="H24" s="108"/>
      <c r="I24" s="109"/>
      <c r="J24" s="147"/>
    </row>
    <row r="25" spans="1:10" x14ac:dyDescent="0.3">
      <c r="A25" s="105" t="s">
        <v>47</v>
      </c>
      <c r="B25" s="97"/>
      <c r="C25" s="108"/>
      <c r="D25" s="108"/>
      <c r="E25" s="108"/>
      <c r="F25" s="108"/>
      <c r="G25" s="108"/>
      <c r="H25" s="108"/>
      <c r="I25" s="109"/>
      <c r="J25" s="147"/>
    </row>
    <row r="26" spans="1:10" x14ac:dyDescent="0.3">
      <c r="A26" s="105" t="s">
        <v>47</v>
      </c>
      <c r="B26" s="97"/>
      <c r="C26" s="108"/>
      <c r="D26" s="108"/>
      <c r="E26" s="108"/>
      <c r="F26" s="108"/>
      <c r="G26" s="108"/>
      <c r="H26" s="108"/>
      <c r="I26" s="109"/>
      <c r="J26" s="147"/>
    </row>
    <row r="27" spans="1:10" x14ac:dyDescent="0.3">
      <c r="A27" s="105" t="s">
        <v>47</v>
      </c>
      <c r="B27" s="97"/>
      <c r="C27" s="108"/>
      <c r="D27" s="108"/>
      <c r="E27" s="108"/>
      <c r="F27" s="108"/>
      <c r="G27" s="108"/>
      <c r="H27" s="108"/>
      <c r="I27" s="109"/>
      <c r="J27" s="147"/>
    </row>
    <row r="28" spans="1:10" x14ac:dyDescent="0.3">
      <c r="A28" s="105" t="s">
        <v>47</v>
      </c>
      <c r="B28" s="97"/>
      <c r="C28" s="108"/>
      <c r="D28" s="108"/>
      <c r="E28" s="108"/>
      <c r="F28" s="108"/>
      <c r="G28" s="108"/>
      <c r="H28" s="108"/>
      <c r="I28" s="109"/>
      <c r="J28" s="147"/>
    </row>
    <row r="29" spans="1:10" x14ac:dyDescent="0.3">
      <c r="A29" s="105" t="s">
        <v>47</v>
      </c>
      <c r="B29" s="97"/>
      <c r="C29" s="108"/>
      <c r="D29" s="108"/>
      <c r="E29" s="108"/>
      <c r="F29" s="108"/>
      <c r="G29" s="108"/>
      <c r="H29" s="108"/>
      <c r="I29" s="109"/>
      <c r="J29" s="147"/>
    </row>
    <row r="30" spans="1:10" x14ac:dyDescent="0.3">
      <c r="A30" s="105" t="s">
        <v>47</v>
      </c>
      <c r="B30" s="97"/>
      <c r="C30" s="108"/>
      <c r="D30" s="108"/>
      <c r="E30" s="108"/>
      <c r="F30" s="108"/>
      <c r="G30" s="108"/>
      <c r="H30" s="108"/>
      <c r="I30" s="109"/>
      <c r="J30" s="147"/>
    </row>
    <row r="31" spans="1:10" x14ac:dyDescent="0.3">
      <c r="A31" s="105" t="s">
        <v>47</v>
      </c>
      <c r="B31" s="97"/>
      <c r="C31" s="108"/>
      <c r="D31" s="108"/>
      <c r="E31" s="108"/>
      <c r="F31" s="108"/>
      <c r="G31" s="108"/>
      <c r="H31" s="108"/>
      <c r="I31" s="109"/>
      <c r="J31" s="147"/>
    </row>
    <row r="32" spans="1:10" x14ac:dyDescent="0.3">
      <c r="A32" s="105" t="s">
        <v>47</v>
      </c>
      <c r="B32" s="97"/>
      <c r="C32" s="108"/>
      <c r="D32" s="108"/>
      <c r="E32" s="108"/>
      <c r="F32" s="108"/>
      <c r="G32" s="108"/>
      <c r="H32" s="108"/>
      <c r="I32" s="109"/>
      <c r="J32" s="147"/>
    </row>
    <row r="33" spans="1:10" x14ac:dyDescent="0.3">
      <c r="A33" s="105" t="s">
        <v>47</v>
      </c>
      <c r="B33" s="97"/>
      <c r="C33" s="108"/>
      <c r="D33" s="108"/>
      <c r="E33" s="108"/>
      <c r="F33" s="108"/>
      <c r="G33" s="108"/>
      <c r="H33" s="108"/>
      <c r="I33" s="109"/>
      <c r="J33" s="147"/>
    </row>
    <row r="34" spans="1:10" x14ac:dyDescent="0.3">
      <c r="A34" s="105" t="s">
        <v>47</v>
      </c>
      <c r="B34" s="100"/>
      <c r="C34" s="110"/>
      <c r="D34" s="110"/>
      <c r="E34" s="110"/>
      <c r="F34" s="110"/>
      <c r="G34" s="110"/>
      <c r="H34" s="110"/>
      <c r="I34" s="111"/>
      <c r="J34" s="148"/>
    </row>
    <row r="35" spans="1:10" x14ac:dyDescent="0.3">
      <c r="A35" s="105" t="s">
        <v>47</v>
      </c>
      <c r="B35" s="100"/>
      <c r="C35" s="110"/>
      <c r="D35" s="110"/>
      <c r="E35" s="110"/>
      <c r="F35" s="110"/>
      <c r="G35" s="110"/>
      <c r="H35" s="110"/>
      <c r="I35" s="111"/>
      <c r="J35" s="148"/>
    </row>
    <row r="36" spans="1:10" x14ac:dyDescent="0.3">
      <c r="A36" s="105" t="s">
        <v>47</v>
      </c>
      <c r="B36" s="100"/>
      <c r="C36" s="110"/>
      <c r="D36" s="110"/>
      <c r="E36" s="110"/>
      <c r="F36" s="110"/>
      <c r="G36" s="110"/>
      <c r="H36" s="110"/>
      <c r="I36" s="111"/>
      <c r="J36" s="148"/>
    </row>
    <row r="37" spans="1:10" x14ac:dyDescent="0.3">
      <c r="A37" s="105" t="s">
        <v>47</v>
      </c>
      <c r="B37" s="100"/>
      <c r="C37" s="110"/>
      <c r="D37" s="110"/>
      <c r="E37" s="110"/>
      <c r="F37" s="110"/>
      <c r="G37" s="110"/>
      <c r="H37" s="110"/>
      <c r="I37" s="111"/>
      <c r="J37" s="148"/>
    </row>
    <row r="38" spans="1:10" x14ac:dyDescent="0.3">
      <c r="A38" s="105" t="s">
        <v>47</v>
      </c>
      <c r="B38" s="100"/>
      <c r="C38" s="110"/>
      <c r="D38" s="110"/>
      <c r="E38" s="110"/>
      <c r="F38" s="110"/>
      <c r="G38" s="110"/>
      <c r="H38" s="110"/>
      <c r="I38" s="111"/>
      <c r="J38" s="148"/>
    </row>
    <row r="39" spans="1:10" x14ac:dyDescent="0.3">
      <c r="A39" s="105" t="s">
        <v>47</v>
      </c>
      <c r="B39" s="100"/>
      <c r="C39" s="110"/>
      <c r="D39" s="110"/>
      <c r="E39" s="110"/>
      <c r="F39" s="110"/>
      <c r="G39" s="110"/>
      <c r="H39" s="110"/>
      <c r="I39" s="111"/>
      <c r="J39" s="148"/>
    </row>
    <row r="40" spans="1:10" x14ac:dyDescent="0.3">
      <c r="A40" s="105" t="s">
        <v>47</v>
      </c>
      <c r="B40" s="100"/>
      <c r="C40" s="110"/>
      <c r="D40" s="110"/>
      <c r="E40" s="110"/>
      <c r="F40" s="110"/>
      <c r="G40" s="110"/>
      <c r="H40" s="110"/>
      <c r="I40" s="111"/>
      <c r="J40" s="148"/>
    </row>
    <row r="41" spans="1:10" x14ac:dyDescent="0.3">
      <c r="A41" s="105" t="s">
        <v>47</v>
      </c>
      <c r="B41" s="100"/>
      <c r="C41" s="110"/>
      <c r="D41" s="110"/>
      <c r="E41" s="110"/>
      <c r="F41" s="110"/>
      <c r="G41" s="110"/>
      <c r="H41" s="110"/>
      <c r="I41" s="111"/>
      <c r="J41" s="148"/>
    </row>
    <row r="42" spans="1:10" x14ac:dyDescent="0.3">
      <c r="A42" s="105" t="s">
        <v>47</v>
      </c>
      <c r="B42" s="100"/>
      <c r="C42" s="110"/>
      <c r="D42" s="110"/>
      <c r="E42" s="110"/>
      <c r="F42" s="110"/>
      <c r="G42" s="110"/>
      <c r="H42" s="110"/>
      <c r="I42" s="111"/>
      <c r="J42" s="148"/>
    </row>
    <row r="43" spans="1:10" x14ac:dyDescent="0.3">
      <c r="A43" s="105" t="s">
        <v>47</v>
      </c>
      <c r="B43" s="100"/>
      <c r="C43" s="110"/>
      <c r="D43" s="110"/>
      <c r="E43" s="110"/>
      <c r="F43" s="110"/>
      <c r="G43" s="110"/>
      <c r="H43" s="110"/>
      <c r="I43" s="111"/>
      <c r="J43" s="148"/>
    </row>
    <row r="44" spans="1:10" x14ac:dyDescent="0.3">
      <c r="A44" s="105" t="s">
        <v>47</v>
      </c>
      <c r="B44" s="100"/>
      <c r="C44" s="110"/>
      <c r="D44" s="110"/>
      <c r="E44" s="110"/>
      <c r="F44" s="110"/>
      <c r="G44" s="110"/>
      <c r="H44" s="110"/>
      <c r="I44" s="111"/>
      <c r="J44" s="148"/>
    </row>
    <row r="45" spans="1:10" x14ac:dyDescent="0.3">
      <c r="A45" s="105" t="s">
        <v>47</v>
      </c>
      <c r="B45" s="100"/>
      <c r="C45" s="110"/>
      <c r="D45" s="110"/>
      <c r="E45" s="110"/>
      <c r="F45" s="110"/>
      <c r="G45" s="110"/>
      <c r="H45" s="110"/>
      <c r="I45" s="111"/>
      <c r="J45" s="148"/>
    </row>
    <row r="46" spans="1:10" x14ac:dyDescent="0.3">
      <c r="A46" s="105" t="s">
        <v>47</v>
      </c>
      <c r="B46" s="100"/>
      <c r="C46" s="110"/>
      <c r="D46" s="110"/>
      <c r="E46" s="110"/>
      <c r="F46" s="110"/>
      <c r="G46" s="110"/>
      <c r="H46" s="110"/>
      <c r="I46" s="111"/>
      <c r="J46" s="148"/>
    </row>
    <row r="47" spans="1:10" x14ac:dyDescent="0.3">
      <c r="A47" s="105" t="s">
        <v>47</v>
      </c>
      <c r="B47" s="100"/>
      <c r="C47" s="110"/>
      <c r="D47" s="110"/>
      <c r="E47" s="110"/>
      <c r="F47" s="110"/>
      <c r="G47" s="110"/>
      <c r="H47" s="110"/>
      <c r="I47" s="111"/>
      <c r="J47" s="148"/>
    </row>
    <row r="48" spans="1:10" ht="15" thickBot="1" x14ac:dyDescent="0.35">
      <c r="A48" s="105" t="s">
        <v>47</v>
      </c>
      <c r="B48" s="103"/>
      <c r="C48" s="112"/>
      <c r="D48" s="112"/>
      <c r="E48" s="112"/>
      <c r="F48" s="112"/>
      <c r="G48" s="112"/>
      <c r="H48" s="112"/>
      <c r="I48" s="113"/>
      <c r="J48" s="149"/>
    </row>
    <row r="49" spans="1:18"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row>
    <row r="50" spans="1:18" ht="15.6" x14ac:dyDescent="0.3">
      <c r="A50" s="2" t="s">
        <v>6</v>
      </c>
      <c r="B50" s="10">
        <f>COUNTIF(B4:B48,"M")</f>
        <v>2</v>
      </c>
      <c r="C50" s="11">
        <f>COUNTIFS(C4:C48, "*", B4:B48, "m")</f>
        <v>1</v>
      </c>
      <c r="D50" s="11">
        <f>COUNTIFS(D4:D48, "*", $B4:$B48, "m")</f>
        <v>1</v>
      </c>
      <c r="E50" s="11">
        <f t="shared" ref="E50:H50" si="1">COUNTIFS(E4:E48, "*", $B4:$B48, "m")</f>
        <v>0</v>
      </c>
      <c r="F50" s="11">
        <f t="shared" si="1"/>
        <v>1</v>
      </c>
      <c r="G50" s="11">
        <f t="shared" si="1"/>
        <v>0</v>
      </c>
      <c r="H50" s="11">
        <f t="shared" si="1"/>
        <v>1</v>
      </c>
      <c r="I50" s="12">
        <f>COUNTIFS(I4:I48, "*", B4:B48, "m")</f>
        <v>1</v>
      </c>
      <c r="J50" s="9"/>
      <c r="K50" s="9"/>
      <c r="L50" s="9"/>
      <c r="M50" s="9"/>
      <c r="N50" s="9"/>
      <c r="O50" s="9"/>
      <c r="P50" s="9"/>
      <c r="Q50" s="9"/>
      <c r="R50" s="9"/>
    </row>
    <row r="51" spans="1:18" ht="15" thickBot="1" x14ac:dyDescent="0.35">
      <c r="A51" s="3" t="s">
        <v>7</v>
      </c>
      <c r="B51" s="13">
        <f>COUNTIF(B4:B48,"F")</f>
        <v>1</v>
      </c>
      <c r="C51" s="14">
        <f>COUNTIFS(C4:C48, "*", B4:B48, "f")</f>
        <v>1</v>
      </c>
      <c r="D51" s="14">
        <f>COUNTIFS(D4:D48, "*", $B4:$B48, "f")</f>
        <v>0</v>
      </c>
      <c r="E51" s="14">
        <f t="shared" ref="E51:H51" si="2">COUNTIFS(E4:E48, "*", $B4:$B48, "f")</f>
        <v>1</v>
      </c>
      <c r="F51" s="14">
        <f t="shared" si="2"/>
        <v>0</v>
      </c>
      <c r="G51" s="14">
        <f t="shared" si="2"/>
        <v>1</v>
      </c>
      <c r="H51" s="14">
        <f t="shared" si="2"/>
        <v>0</v>
      </c>
      <c r="I51" s="15">
        <f>COUNTIFS(I4:I48, "*", B4:B48, "f")</f>
        <v>0</v>
      </c>
      <c r="J51" s="7"/>
      <c r="K51" s="7"/>
      <c r="L51" s="7"/>
      <c r="M51" s="7"/>
      <c r="N51" s="8"/>
      <c r="O51" s="8"/>
      <c r="P51" s="8"/>
      <c r="Q51" s="7"/>
      <c r="R51" s="7"/>
    </row>
    <row r="52" spans="1:18" ht="15.6" x14ac:dyDescent="0.3">
      <c r="A52" s="161"/>
      <c r="B52" s="161"/>
      <c r="C52" s="161"/>
      <c r="D52" s="161"/>
      <c r="E52" s="161"/>
      <c r="F52" s="161"/>
      <c r="G52" s="161"/>
      <c r="H52" s="161"/>
      <c r="I52" s="161"/>
      <c r="J52" s="141"/>
      <c r="K52" s="9"/>
      <c r="L52" s="9"/>
      <c r="M52" s="9"/>
      <c r="N52" s="9"/>
      <c r="O52" s="9"/>
      <c r="P52" s="9"/>
      <c r="Q52" s="9"/>
      <c r="R52" s="9"/>
    </row>
    <row r="53" spans="1:18" x14ac:dyDescent="0.3">
      <c r="A53" s="26"/>
      <c r="B53" s="161"/>
      <c r="C53" s="161"/>
      <c r="D53" s="161"/>
      <c r="E53" s="161"/>
      <c r="F53" s="161"/>
      <c r="G53" s="161"/>
      <c r="H53" s="161"/>
      <c r="I53" s="161"/>
      <c r="J53" s="20"/>
      <c r="K53" s="20"/>
      <c r="L53" s="20"/>
      <c r="M53" s="20"/>
      <c r="N53" s="20"/>
      <c r="O53" s="20"/>
      <c r="P53" s="20"/>
      <c r="Q53" s="20"/>
      <c r="R53" s="20"/>
    </row>
    <row r="54" spans="1:18" x14ac:dyDescent="0.3">
      <c r="A54" s="69"/>
      <c r="B54" s="161"/>
      <c r="C54" s="161"/>
      <c r="D54" s="161"/>
      <c r="E54" s="161"/>
      <c r="F54" s="161"/>
      <c r="G54" s="161"/>
      <c r="H54" s="161"/>
      <c r="I54" s="161"/>
      <c r="J54" s="26"/>
      <c r="K54" s="26"/>
      <c r="L54" s="26"/>
      <c r="M54" s="26"/>
      <c r="N54" s="26"/>
      <c r="O54" s="26"/>
      <c r="P54" s="26"/>
      <c r="Q54" s="26"/>
      <c r="R54" s="26"/>
    </row>
    <row r="55" spans="1:18" x14ac:dyDescent="0.3">
      <c r="A55" s="69"/>
      <c r="B55" s="161"/>
      <c r="C55" s="161"/>
      <c r="D55" s="161"/>
      <c r="E55" s="161"/>
      <c r="F55" s="161"/>
      <c r="G55" s="161"/>
      <c r="H55" s="161"/>
      <c r="I55" s="161"/>
      <c r="J55" s="27"/>
      <c r="K55" s="27"/>
      <c r="L55" s="27"/>
      <c r="M55" s="27"/>
      <c r="N55" s="27"/>
      <c r="O55" s="27"/>
      <c r="P55" s="27"/>
      <c r="Q55" s="27"/>
      <c r="R55" s="27"/>
    </row>
    <row r="56" spans="1:18" x14ac:dyDescent="0.3">
      <c r="A56" s="69"/>
      <c r="B56" s="161"/>
      <c r="C56" s="161"/>
      <c r="D56" s="161"/>
      <c r="E56" s="161"/>
      <c r="F56" s="161"/>
      <c r="G56" s="161"/>
      <c r="H56" s="161"/>
      <c r="I56" s="161"/>
      <c r="J56" s="26"/>
      <c r="K56" s="26"/>
      <c r="L56" s="26"/>
      <c r="M56" s="26"/>
      <c r="N56" s="26"/>
      <c r="O56" s="26"/>
      <c r="P56" s="26"/>
      <c r="Q56" s="26"/>
      <c r="R56" s="26"/>
    </row>
    <row r="57" spans="1:18" x14ac:dyDescent="0.3">
      <c r="A57" s="69"/>
      <c r="B57" s="161"/>
      <c r="C57" s="161"/>
      <c r="D57" s="161"/>
      <c r="E57" s="161"/>
      <c r="F57" s="161"/>
      <c r="G57" s="161"/>
      <c r="H57" s="161"/>
      <c r="I57" s="161"/>
      <c r="J57" s="27"/>
      <c r="K57" s="27"/>
      <c r="L57" s="27"/>
      <c r="M57" s="27"/>
      <c r="N57" s="27"/>
      <c r="O57" s="27"/>
      <c r="P57" s="27"/>
      <c r="Q57" s="27"/>
      <c r="R57" s="27"/>
    </row>
    <row r="58" spans="1:18" x14ac:dyDescent="0.3">
      <c r="A58" s="69"/>
      <c r="B58" s="161"/>
      <c r="C58" s="161"/>
      <c r="D58" s="161"/>
      <c r="E58" s="161"/>
      <c r="F58" s="161"/>
      <c r="G58" s="161"/>
      <c r="H58" s="161"/>
      <c r="I58" s="161"/>
      <c r="J58" s="26"/>
      <c r="K58" s="26"/>
      <c r="L58" s="26"/>
      <c r="M58" s="26"/>
      <c r="N58" s="26"/>
      <c r="O58" s="26"/>
      <c r="P58" s="26"/>
      <c r="Q58" s="26"/>
      <c r="R58" s="26"/>
    </row>
    <row r="59" spans="1:18" x14ac:dyDescent="0.3">
      <c r="A59" s="69"/>
      <c r="B59" s="161"/>
      <c r="C59" s="161"/>
      <c r="D59" s="161"/>
      <c r="E59" s="161"/>
      <c r="F59" s="161"/>
      <c r="G59" s="161"/>
      <c r="H59" s="161"/>
      <c r="I59" s="161"/>
      <c r="J59" s="27"/>
      <c r="K59" s="27"/>
      <c r="L59" s="27"/>
      <c r="M59" s="27"/>
      <c r="N59" s="27"/>
      <c r="O59" s="27"/>
      <c r="P59" s="27"/>
      <c r="Q59" s="27"/>
      <c r="R59" s="27"/>
    </row>
    <row r="60" spans="1:18" ht="15.6" x14ac:dyDescent="0.3">
      <c r="A60" s="26"/>
      <c r="B60" s="161"/>
      <c r="C60" s="161"/>
      <c r="D60" s="161"/>
      <c r="E60" s="161"/>
      <c r="F60" s="161"/>
      <c r="G60" s="161"/>
      <c r="H60" s="161"/>
      <c r="I60" s="161"/>
      <c r="J60" s="141"/>
      <c r="K60" s="9"/>
      <c r="L60" s="9"/>
      <c r="M60" s="9"/>
      <c r="N60" s="9"/>
      <c r="O60" s="9"/>
      <c r="P60" s="9"/>
      <c r="Q60" s="9"/>
      <c r="R60" s="9"/>
    </row>
    <row r="61" spans="1:18" x14ac:dyDescent="0.3">
      <c r="A61" s="26"/>
      <c r="B61" s="161"/>
      <c r="C61" s="161"/>
      <c r="D61" s="161"/>
      <c r="E61" s="161"/>
      <c r="F61" s="161"/>
      <c r="G61" s="161"/>
      <c r="H61" s="161"/>
      <c r="I61" s="161"/>
      <c r="J61" s="20"/>
      <c r="K61" s="20"/>
      <c r="L61" s="20"/>
      <c r="M61" s="20"/>
      <c r="N61" s="20"/>
      <c r="O61" s="20"/>
      <c r="P61" s="20"/>
      <c r="Q61" s="20"/>
      <c r="R61" s="20"/>
    </row>
    <row r="62" spans="1:18" x14ac:dyDescent="0.3">
      <c r="A62" s="69"/>
      <c r="B62" s="161"/>
      <c r="C62" s="161"/>
      <c r="D62" s="161"/>
      <c r="E62" s="161"/>
      <c r="F62" s="161"/>
      <c r="G62" s="161"/>
      <c r="H62" s="161"/>
      <c r="I62" s="161"/>
      <c r="J62" s="26"/>
      <c r="K62" s="26"/>
      <c r="L62" s="26"/>
      <c r="M62" s="26"/>
      <c r="N62" s="26"/>
      <c r="O62" s="26"/>
      <c r="P62" s="26"/>
      <c r="Q62" s="26"/>
      <c r="R62" s="26"/>
    </row>
    <row r="63" spans="1:18" x14ac:dyDescent="0.3">
      <c r="A63" s="69"/>
      <c r="B63" s="161"/>
      <c r="C63" s="161"/>
      <c r="D63" s="161"/>
      <c r="E63" s="161"/>
      <c r="F63" s="161"/>
      <c r="G63" s="161"/>
      <c r="H63" s="161"/>
      <c r="I63" s="161"/>
      <c r="J63" s="27"/>
      <c r="K63" s="27"/>
      <c r="L63" s="27"/>
      <c r="M63" s="27"/>
      <c r="N63" s="27"/>
      <c r="O63" s="27"/>
      <c r="P63" s="27"/>
      <c r="Q63" s="27"/>
      <c r="R63" s="27"/>
    </row>
    <row r="64" spans="1:18" x14ac:dyDescent="0.3">
      <c r="A64" s="69"/>
      <c r="B64" s="161"/>
      <c r="C64" s="161"/>
      <c r="D64" s="161"/>
      <c r="E64" s="161"/>
      <c r="F64" s="161"/>
      <c r="G64" s="161"/>
      <c r="H64" s="161"/>
      <c r="I64" s="161"/>
      <c r="J64" s="26"/>
      <c r="K64" s="26"/>
      <c r="L64" s="26"/>
      <c r="M64" s="26"/>
      <c r="N64" s="26"/>
      <c r="O64" s="26"/>
      <c r="P64" s="26"/>
      <c r="Q64" s="26"/>
      <c r="R64" s="26"/>
    </row>
    <row r="65" spans="1:18" x14ac:dyDescent="0.3">
      <c r="A65" s="69"/>
      <c r="B65" s="161"/>
      <c r="C65" s="161"/>
      <c r="D65" s="161"/>
      <c r="E65" s="161"/>
      <c r="F65" s="161"/>
      <c r="G65" s="161"/>
      <c r="H65" s="161"/>
      <c r="I65" s="161"/>
      <c r="J65" s="27"/>
      <c r="K65" s="27"/>
      <c r="L65" s="27"/>
      <c r="M65" s="27"/>
      <c r="N65" s="27"/>
      <c r="O65" s="27"/>
      <c r="P65" s="27"/>
      <c r="Q65" s="27"/>
      <c r="R65" s="27"/>
    </row>
    <row r="66" spans="1:18" x14ac:dyDescent="0.3">
      <c r="A66" s="69"/>
      <c r="B66" s="161"/>
      <c r="C66" s="161"/>
      <c r="D66" s="161"/>
      <c r="E66" s="161"/>
      <c r="F66" s="161"/>
      <c r="G66" s="161"/>
      <c r="H66" s="161"/>
      <c r="I66" s="161"/>
      <c r="J66" s="26"/>
      <c r="K66" s="26"/>
      <c r="L66" s="26"/>
      <c r="M66" s="26"/>
      <c r="N66" s="26"/>
      <c r="O66" s="26"/>
      <c r="P66" s="26"/>
      <c r="Q66" s="26"/>
      <c r="R66" s="26"/>
    </row>
    <row r="67" spans="1:18" x14ac:dyDescent="0.3">
      <c r="A67" s="69"/>
      <c r="B67" s="161"/>
      <c r="C67" s="161"/>
      <c r="D67" s="161"/>
      <c r="E67" s="161"/>
      <c r="F67" s="161"/>
      <c r="G67" s="161"/>
      <c r="H67" s="161"/>
      <c r="I67" s="161"/>
      <c r="J67" s="27"/>
      <c r="K67" s="27"/>
      <c r="L67" s="27"/>
      <c r="M67" s="27"/>
      <c r="N67" s="27"/>
      <c r="O67" s="27"/>
      <c r="P67" s="27"/>
      <c r="Q67" s="27"/>
      <c r="R67" s="27"/>
    </row>
    <row r="68" spans="1:18" ht="15.6" x14ac:dyDescent="0.3">
      <c r="A68" s="26"/>
      <c r="B68" s="161"/>
      <c r="C68" s="161"/>
      <c r="D68" s="161"/>
      <c r="E68" s="161"/>
      <c r="F68" s="161"/>
      <c r="G68" s="161"/>
      <c r="H68" s="161"/>
      <c r="I68" s="161"/>
      <c r="J68" s="141"/>
      <c r="K68" s="9"/>
      <c r="L68" s="9"/>
      <c r="M68" s="9"/>
      <c r="N68" s="9"/>
      <c r="O68" s="9"/>
      <c r="P68" s="9"/>
      <c r="Q68" s="9"/>
      <c r="R68" s="9"/>
    </row>
    <row r="69" spans="1:18" x14ac:dyDescent="0.3">
      <c r="A69" s="26"/>
      <c r="B69" s="161"/>
      <c r="C69" s="161"/>
      <c r="D69" s="161"/>
      <c r="E69" s="161"/>
      <c r="F69" s="161"/>
      <c r="G69" s="161"/>
      <c r="H69" s="161"/>
      <c r="I69" s="161"/>
      <c r="J69" s="20"/>
      <c r="K69" s="20"/>
      <c r="L69" s="20"/>
      <c r="M69" s="20"/>
      <c r="N69" s="20"/>
      <c r="O69" s="20"/>
      <c r="P69" s="20"/>
      <c r="Q69" s="20"/>
      <c r="R69" s="20"/>
    </row>
    <row r="70" spans="1:18" x14ac:dyDescent="0.3">
      <c r="A70" s="69"/>
      <c r="B70" s="161"/>
      <c r="C70" s="161"/>
      <c r="D70" s="161"/>
      <c r="E70" s="161"/>
      <c r="F70" s="161"/>
      <c r="G70" s="161"/>
      <c r="H70" s="161"/>
      <c r="I70" s="161"/>
      <c r="J70" s="26"/>
      <c r="K70" s="26"/>
      <c r="L70" s="26"/>
      <c r="M70" s="26"/>
      <c r="N70" s="26"/>
      <c r="O70" s="26"/>
      <c r="P70" s="26"/>
      <c r="Q70" s="26"/>
      <c r="R70" s="26"/>
    </row>
    <row r="71" spans="1:18" x14ac:dyDescent="0.3">
      <c r="A71" s="69"/>
      <c r="B71" s="161"/>
      <c r="C71" s="161"/>
      <c r="D71" s="161"/>
      <c r="E71" s="161"/>
      <c r="F71" s="161"/>
      <c r="G71" s="161"/>
      <c r="H71" s="161"/>
      <c r="I71" s="161"/>
      <c r="J71" s="27"/>
      <c r="K71" s="27"/>
      <c r="L71" s="27"/>
      <c r="M71" s="27"/>
      <c r="N71" s="27"/>
      <c r="O71" s="27"/>
      <c r="P71" s="27"/>
      <c r="Q71" s="27"/>
      <c r="R71" s="27"/>
    </row>
    <row r="72" spans="1:18" x14ac:dyDescent="0.3">
      <c r="A72" s="69"/>
      <c r="B72" s="161"/>
      <c r="C72" s="161"/>
      <c r="D72" s="161"/>
      <c r="E72" s="161"/>
      <c r="F72" s="161"/>
      <c r="G72" s="161"/>
      <c r="H72" s="161"/>
      <c r="I72" s="161"/>
      <c r="J72" s="26"/>
      <c r="K72" s="26"/>
      <c r="L72" s="26"/>
      <c r="M72" s="26"/>
      <c r="N72" s="26"/>
      <c r="O72" s="26"/>
      <c r="P72" s="26"/>
      <c r="Q72" s="26"/>
      <c r="R72" s="26"/>
    </row>
    <row r="73" spans="1:18" x14ac:dyDescent="0.3">
      <c r="A73" s="69"/>
      <c r="B73" s="161"/>
      <c r="C73" s="161"/>
      <c r="D73" s="161"/>
      <c r="E73" s="161"/>
      <c r="F73" s="161"/>
      <c r="G73" s="161"/>
      <c r="H73" s="161"/>
      <c r="I73" s="161"/>
      <c r="J73" s="27"/>
      <c r="K73" s="27"/>
      <c r="L73" s="27"/>
      <c r="M73" s="27"/>
      <c r="N73" s="27"/>
      <c r="O73" s="27"/>
      <c r="P73" s="27"/>
      <c r="Q73" s="27"/>
      <c r="R73" s="27"/>
    </row>
    <row r="74" spans="1:18" x14ac:dyDescent="0.3">
      <c r="A74" s="69"/>
      <c r="B74" s="161"/>
      <c r="C74" s="161"/>
      <c r="D74" s="161"/>
      <c r="E74" s="161"/>
      <c r="F74" s="161"/>
      <c r="G74" s="161"/>
      <c r="H74" s="161"/>
      <c r="I74" s="161"/>
      <c r="J74" s="26"/>
      <c r="K74" s="26"/>
      <c r="L74" s="26"/>
      <c r="M74" s="26"/>
      <c r="N74" s="26"/>
      <c r="O74" s="26"/>
      <c r="P74" s="26"/>
      <c r="Q74" s="26"/>
      <c r="R74" s="26"/>
    </row>
    <row r="75" spans="1:18" x14ac:dyDescent="0.3">
      <c r="A75" s="69"/>
      <c r="B75" s="161"/>
      <c r="C75" s="161"/>
      <c r="D75" s="161"/>
      <c r="E75" s="161"/>
      <c r="F75" s="161"/>
      <c r="G75" s="161"/>
      <c r="H75" s="161"/>
      <c r="I75" s="161"/>
      <c r="J75" s="27"/>
      <c r="K75" s="27"/>
      <c r="L75" s="27"/>
      <c r="M75" s="27"/>
      <c r="N75" s="27"/>
      <c r="O75" s="27"/>
      <c r="P75" s="27"/>
      <c r="Q75" s="27"/>
      <c r="R75" s="27"/>
    </row>
    <row r="76" spans="1:18" ht="15.6" x14ac:dyDescent="0.3">
      <c r="A76" s="26"/>
      <c r="B76" s="161"/>
      <c r="C76" s="161"/>
      <c r="D76" s="161"/>
      <c r="E76" s="161"/>
      <c r="F76" s="161"/>
      <c r="G76" s="161"/>
      <c r="H76" s="161"/>
      <c r="I76" s="161"/>
      <c r="J76" s="141"/>
      <c r="K76" s="9"/>
      <c r="L76" s="9"/>
      <c r="M76" s="9"/>
      <c r="N76" s="9"/>
      <c r="O76" s="9"/>
      <c r="P76" s="9"/>
      <c r="Q76" s="9"/>
      <c r="R76" s="9"/>
    </row>
    <row r="77" spans="1:18" x14ac:dyDescent="0.3">
      <c r="A77" s="26"/>
      <c r="B77" s="161"/>
      <c r="C77" s="161"/>
      <c r="D77" s="161"/>
      <c r="E77" s="161"/>
      <c r="F77" s="161"/>
      <c r="G77" s="161"/>
      <c r="H77" s="161"/>
      <c r="I77" s="161"/>
      <c r="J77" s="20"/>
      <c r="K77" s="20"/>
      <c r="L77" s="20"/>
      <c r="M77" s="20"/>
      <c r="N77" s="20"/>
      <c r="O77" s="20"/>
      <c r="P77" s="20"/>
      <c r="Q77" s="20"/>
      <c r="R77" s="20"/>
    </row>
    <row r="78" spans="1:18" x14ac:dyDescent="0.3">
      <c r="A78" s="69"/>
      <c r="B78" s="161"/>
      <c r="C78" s="161"/>
      <c r="D78" s="161"/>
      <c r="E78" s="161"/>
      <c r="F78" s="161"/>
      <c r="G78" s="161"/>
      <c r="H78" s="161"/>
      <c r="I78" s="161"/>
      <c r="J78" s="26"/>
      <c r="K78" s="26"/>
      <c r="L78" s="26"/>
      <c r="M78" s="26"/>
      <c r="N78" s="26"/>
      <c r="O78" s="26"/>
      <c r="P78" s="26"/>
      <c r="Q78" s="26"/>
      <c r="R78" s="26"/>
    </row>
    <row r="79" spans="1:18" x14ac:dyDescent="0.3">
      <c r="A79" s="69"/>
      <c r="B79" s="161"/>
      <c r="C79" s="161"/>
      <c r="D79" s="161"/>
      <c r="E79" s="161"/>
      <c r="F79" s="161"/>
      <c r="G79" s="161"/>
      <c r="H79" s="161"/>
      <c r="I79" s="161"/>
      <c r="J79" s="27"/>
      <c r="K79" s="27"/>
      <c r="L79" s="27"/>
      <c r="M79" s="27"/>
      <c r="N79" s="27"/>
      <c r="O79" s="27"/>
      <c r="P79" s="27"/>
      <c r="Q79" s="27"/>
      <c r="R79" s="27"/>
    </row>
    <row r="80" spans="1:18" x14ac:dyDescent="0.3">
      <c r="A80" s="69"/>
      <c r="B80" s="161"/>
      <c r="C80" s="161"/>
      <c r="D80" s="161"/>
      <c r="E80" s="161"/>
      <c r="F80" s="161"/>
      <c r="G80" s="161"/>
      <c r="H80" s="161"/>
      <c r="I80" s="161"/>
      <c r="J80" s="26"/>
      <c r="K80" s="26"/>
      <c r="L80" s="26"/>
      <c r="M80" s="26"/>
      <c r="N80" s="26"/>
      <c r="O80" s="26"/>
      <c r="P80" s="26"/>
      <c r="Q80" s="26"/>
      <c r="R80" s="26"/>
    </row>
    <row r="81" spans="1:18" x14ac:dyDescent="0.3">
      <c r="A81" s="69"/>
      <c r="B81" s="161"/>
      <c r="C81" s="161"/>
      <c r="D81" s="161"/>
      <c r="E81" s="161"/>
      <c r="F81" s="161"/>
      <c r="G81" s="161"/>
      <c r="H81" s="161"/>
      <c r="I81" s="161"/>
      <c r="J81" s="27"/>
      <c r="K81" s="27"/>
      <c r="L81" s="27"/>
      <c r="M81" s="27"/>
      <c r="N81" s="27"/>
      <c r="O81" s="27"/>
      <c r="P81" s="27"/>
      <c r="Q81" s="27"/>
      <c r="R81" s="27"/>
    </row>
    <row r="82" spans="1:18" x14ac:dyDescent="0.3">
      <c r="A82" s="69"/>
      <c r="B82" s="161"/>
      <c r="C82" s="161"/>
      <c r="D82" s="161"/>
      <c r="E82" s="161"/>
      <c r="F82" s="161"/>
      <c r="G82" s="161"/>
      <c r="H82" s="161"/>
      <c r="I82" s="161"/>
      <c r="J82" s="26"/>
      <c r="K82" s="26"/>
      <c r="L82" s="26"/>
      <c r="M82" s="26"/>
      <c r="N82" s="26"/>
      <c r="O82" s="26"/>
      <c r="P82" s="26"/>
      <c r="Q82" s="26"/>
      <c r="R82" s="26"/>
    </row>
    <row r="83" spans="1:18" x14ac:dyDescent="0.3">
      <c r="A83" s="69"/>
      <c r="B83" s="161"/>
      <c r="C83" s="161"/>
      <c r="D83" s="161"/>
      <c r="E83" s="161"/>
      <c r="F83" s="161"/>
      <c r="G83" s="161"/>
      <c r="H83" s="161"/>
      <c r="I83" s="161"/>
      <c r="J83" s="27"/>
      <c r="K83" s="27"/>
      <c r="L83" s="27"/>
      <c r="M83" s="27"/>
      <c r="N83" s="27"/>
      <c r="O83" s="27"/>
      <c r="P83" s="27"/>
      <c r="Q83" s="27"/>
      <c r="R83" s="27"/>
    </row>
    <row r="84" spans="1:18" ht="15.6" x14ac:dyDescent="0.3">
      <c r="A84" s="26"/>
      <c r="B84" s="161"/>
      <c r="C84" s="161"/>
      <c r="D84" s="161"/>
      <c r="E84" s="161"/>
      <c r="F84" s="161"/>
      <c r="G84" s="161"/>
      <c r="H84" s="161"/>
      <c r="I84" s="161"/>
      <c r="J84" s="141"/>
      <c r="K84" s="9"/>
      <c r="L84" s="9"/>
      <c r="M84" s="9"/>
      <c r="N84" s="9"/>
      <c r="O84" s="9"/>
      <c r="P84" s="9"/>
      <c r="Q84" s="9"/>
      <c r="R84" s="9"/>
    </row>
    <row r="85" spans="1:18" x14ac:dyDescent="0.3">
      <c r="A85" s="26"/>
      <c r="B85" s="161"/>
      <c r="C85" s="161"/>
      <c r="D85" s="161"/>
      <c r="E85" s="161"/>
      <c r="F85" s="161"/>
      <c r="G85" s="161"/>
      <c r="H85" s="161"/>
      <c r="I85" s="161"/>
      <c r="J85" s="20"/>
      <c r="K85" s="20"/>
      <c r="L85" s="20"/>
      <c r="M85" s="20"/>
      <c r="N85" s="20"/>
      <c r="O85" s="20"/>
      <c r="P85" s="20"/>
      <c r="Q85" s="20"/>
      <c r="R85" s="20"/>
    </row>
    <row r="86" spans="1:18" x14ac:dyDescent="0.3">
      <c r="A86" s="69"/>
      <c r="B86" s="161"/>
      <c r="C86" s="161"/>
      <c r="D86" s="161"/>
      <c r="E86" s="161"/>
      <c r="F86" s="161"/>
      <c r="G86" s="161"/>
      <c r="H86" s="161"/>
      <c r="I86" s="161"/>
      <c r="J86" s="26"/>
      <c r="K86" s="26"/>
      <c r="L86" s="26"/>
      <c r="M86" s="26"/>
      <c r="N86" s="26"/>
      <c r="O86" s="26"/>
      <c r="P86" s="26"/>
      <c r="Q86" s="26"/>
      <c r="R86" s="26"/>
    </row>
    <row r="87" spans="1:18" x14ac:dyDescent="0.3">
      <c r="A87" s="69"/>
      <c r="B87" s="161"/>
      <c r="C87" s="161"/>
      <c r="D87" s="161"/>
      <c r="E87" s="161"/>
      <c r="F87" s="161"/>
      <c r="G87" s="161"/>
      <c r="H87" s="161"/>
      <c r="I87" s="161"/>
      <c r="J87" s="27"/>
      <c r="K87" s="27"/>
      <c r="L87" s="27"/>
      <c r="M87" s="27"/>
      <c r="N87" s="27"/>
      <c r="O87" s="27"/>
      <c r="P87" s="27"/>
      <c r="Q87" s="27"/>
      <c r="R87" s="27"/>
    </row>
    <row r="88" spans="1:18" x14ac:dyDescent="0.3">
      <c r="A88" s="69"/>
      <c r="B88" s="161"/>
      <c r="C88" s="161"/>
      <c r="D88" s="161"/>
      <c r="E88" s="161"/>
      <c r="F88" s="161"/>
      <c r="G88" s="161"/>
      <c r="H88" s="161"/>
      <c r="I88" s="161"/>
      <c r="J88" s="26"/>
      <c r="K88" s="26"/>
      <c r="L88" s="26"/>
      <c r="M88" s="26"/>
      <c r="N88" s="26"/>
      <c r="O88" s="26"/>
      <c r="P88" s="26"/>
      <c r="Q88" s="26"/>
      <c r="R88" s="26"/>
    </row>
    <row r="89" spans="1:18" x14ac:dyDescent="0.3">
      <c r="A89" s="69"/>
      <c r="B89" s="161"/>
      <c r="C89" s="161"/>
      <c r="D89" s="161"/>
      <c r="E89" s="161"/>
      <c r="F89" s="161"/>
      <c r="G89" s="161"/>
      <c r="H89" s="161"/>
      <c r="I89" s="161"/>
      <c r="J89" s="27"/>
      <c r="K89" s="27"/>
      <c r="L89" s="27"/>
      <c r="M89" s="27"/>
      <c r="N89" s="27"/>
      <c r="O89" s="27"/>
      <c r="P89" s="27"/>
      <c r="Q89" s="27"/>
      <c r="R89" s="27"/>
    </row>
    <row r="90" spans="1:18" x14ac:dyDescent="0.3">
      <c r="A90" s="69"/>
      <c r="B90" s="161"/>
      <c r="C90" s="161"/>
      <c r="D90" s="161"/>
      <c r="E90" s="161"/>
      <c r="F90" s="161"/>
      <c r="G90" s="161"/>
      <c r="H90" s="161"/>
      <c r="I90" s="161"/>
      <c r="J90" s="26"/>
      <c r="K90" s="26"/>
      <c r="L90" s="26"/>
      <c r="M90" s="26"/>
      <c r="N90" s="26"/>
      <c r="O90" s="26"/>
      <c r="P90" s="26"/>
      <c r="Q90" s="26"/>
      <c r="R90" s="26"/>
    </row>
    <row r="91" spans="1:18" x14ac:dyDescent="0.3">
      <c r="A91" s="69"/>
      <c r="B91" s="161"/>
      <c r="C91" s="161"/>
      <c r="D91" s="161"/>
      <c r="E91" s="161"/>
      <c r="F91" s="161"/>
      <c r="G91" s="161"/>
      <c r="H91" s="161"/>
      <c r="I91" s="161"/>
      <c r="J91" s="27"/>
      <c r="K91" s="27"/>
      <c r="L91" s="27"/>
      <c r="M91" s="27"/>
      <c r="N91" s="27"/>
      <c r="O91" s="27"/>
      <c r="P91" s="27"/>
      <c r="Q91" s="27"/>
      <c r="R91" s="27"/>
    </row>
    <row r="92" spans="1:18" ht="15.6" x14ac:dyDescent="0.3">
      <c r="A92" s="26"/>
      <c r="B92" s="161"/>
      <c r="C92" s="161"/>
      <c r="D92" s="161"/>
      <c r="E92" s="161"/>
      <c r="F92" s="161"/>
      <c r="G92" s="161"/>
      <c r="H92" s="161"/>
      <c r="I92" s="161"/>
      <c r="J92" s="141"/>
      <c r="K92" s="9"/>
      <c r="L92" s="9"/>
      <c r="M92" s="9"/>
      <c r="N92" s="9"/>
      <c r="O92" s="9"/>
      <c r="P92" s="9"/>
      <c r="Q92" s="9"/>
      <c r="R92" s="9"/>
    </row>
    <row r="93" spans="1:18" x14ac:dyDescent="0.3">
      <c r="A93" s="26"/>
      <c r="B93" s="161"/>
      <c r="C93" s="161"/>
      <c r="D93" s="161"/>
      <c r="E93" s="161"/>
      <c r="F93" s="161"/>
      <c r="G93" s="161"/>
      <c r="H93" s="161"/>
      <c r="I93" s="161"/>
      <c r="J93" s="20"/>
      <c r="K93" s="20"/>
      <c r="L93" s="20"/>
      <c r="M93" s="20"/>
      <c r="N93" s="20"/>
      <c r="O93" s="20"/>
      <c r="P93" s="20"/>
      <c r="Q93" s="20"/>
      <c r="R93" s="20"/>
    </row>
    <row r="94" spans="1:18" x14ac:dyDescent="0.3">
      <c r="A94" s="69"/>
      <c r="B94" s="161"/>
      <c r="C94" s="161"/>
      <c r="D94" s="161"/>
      <c r="E94" s="161"/>
      <c r="F94" s="161"/>
      <c r="G94" s="161"/>
      <c r="H94" s="161"/>
      <c r="I94" s="161"/>
      <c r="J94" s="26"/>
      <c r="K94" s="26"/>
      <c r="L94" s="26"/>
      <c r="M94" s="26"/>
      <c r="N94" s="26"/>
      <c r="O94" s="26"/>
      <c r="P94" s="26"/>
      <c r="Q94" s="26"/>
      <c r="R94" s="26"/>
    </row>
    <row r="95" spans="1:18" x14ac:dyDescent="0.3">
      <c r="A95" s="69"/>
      <c r="B95" s="161"/>
      <c r="C95" s="161"/>
      <c r="D95" s="161"/>
      <c r="E95" s="161"/>
      <c r="F95" s="161"/>
      <c r="G95" s="161"/>
      <c r="H95" s="161"/>
      <c r="I95" s="161"/>
      <c r="J95" s="27"/>
      <c r="K95" s="27"/>
      <c r="L95" s="27"/>
      <c r="M95" s="27"/>
      <c r="N95" s="27"/>
      <c r="O95" s="27"/>
      <c r="P95" s="27"/>
      <c r="Q95" s="27"/>
      <c r="R95" s="27"/>
    </row>
    <row r="96" spans="1:18" x14ac:dyDescent="0.3">
      <c r="A96" s="69"/>
      <c r="B96" s="161"/>
      <c r="C96" s="161"/>
      <c r="D96" s="161"/>
      <c r="E96" s="161"/>
      <c r="F96" s="161"/>
      <c r="G96" s="161"/>
      <c r="H96" s="161"/>
      <c r="I96" s="161"/>
      <c r="J96" s="26"/>
      <c r="K96" s="26"/>
      <c r="L96" s="26"/>
      <c r="M96" s="26"/>
      <c r="N96" s="26"/>
      <c r="O96" s="26"/>
      <c r="P96" s="26"/>
      <c r="Q96" s="26"/>
      <c r="R96" s="26"/>
    </row>
    <row r="97" spans="1:18" x14ac:dyDescent="0.3">
      <c r="A97" s="69"/>
      <c r="B97" s="161"/>
      <c r="C97" s="161"/>
      <c r="D97" s="161"/>
      <c r="E97" s="161"/>
      <c r="F97" s="161"/>
      <c r="G97" s="161"/>
      <c r="H97" s="161"/>
      <c r="I97" s="161"/>
      <c r="J97" s="27"/>
      <c r="K97" s="27"/>
      <c r="L97" s="27"/>
      <c r="M97" s="27"/>
      <c r="N97" s="27"/>
      <c r="O97" s="27"/>
      <c r="P97" s="27"/>
      <c r="Q97" s="27"/>
      <c r="R97" s="27"/>
    </row>
    <row r="98" spans="1:18" x14ac:dyDescent="0.3">
      <c r="A98" s="69"/>
      <c r="B98" s="161"/>
      <c r="C98" s="161"/>
      <c r="D98" s="161"/>
      <c r="E98" s="161"/>
      <c r="F98" s="161"/>
      <c r="G98" s="161"/>
      <c r="H98" s="161"/>
      <c r="I98" s="161"/>
      <c r="J98" s="26"/>
      <c r="K98" s="26"/>
      <c r="L98" s="26"/>
      <c r="M98" s="26"/>
      <c r="N98" s="26"/>
      <c r="O98" s="26"/>
      <c r="P98" s="26"/>
      <c r="Q98" s="26"/>
      <c r="R98" s="26"/>
    </row>
    <row r="99" spans="1:18" x14ac:dyDescent="0.3">
      <c r="A99" s="69"/>
      <c r="B99" s="161"/>
      <c r="C99" s="161"/>
      <c r="D99" s="161"/>
      <c r="E99" s="161"/>
      <c r="F99" s="161"/>
      <c r="G99" s="161"/>
      <c r="H99" s="161"/>
      <c r="I99" s="161"/>
      <c r="J99" s="27"/>
      <c r="K99" s="27"/>
      <c r="L99" s="27"/>
      <c r="M99" s="27"/>
      <c r="N99" s="27"/>
      <c r="O99" s="27"/>
      <c r="P99" s="27"/>
      <c r="Q99" s="27"/>
      <c r="R99" s="27"/>
    </row>
    <row r="100" spans="1:18" ht="15.6" x14ac:dyDescent="0.3">
      <c r="A100" s="26"/>
      <c r="B100" s="161"/>
      <c r="C100" s="161"/>
      <c r="D100" s="161"/>
      <c r="E100" s="161"/>
      <c r="F100" s="161"/>
      <c r="G100" s="161"/>
      <c r="H100" s="161"/>
      <c r="I100" s="161"/>
      <c r="J100" s="141"/>
      <c r="K100" s="9"/>
      <c r="L100" s="9"/>
      <c r="M100" s="9"/>
      <c r="N100" s="9"/>
      <c r="O100" s="9"/>
      <c r="P100" s="9"/>
      <c r="Q100" s="9"/>
      <c r="R100" s="9"/>
    </row>
    <row r="101" spans="1:18" x14ac:dyDescent="0.3">
      <c r="A101" s="26"/>
      <c r="B101" s="161"/>
      <c r="C101" s="161"/>
      <c r="D101" s="161"/>
      <c r="E101" s="161"/>
      <c r="F101" s="161"/>
      <c r="G101" s="161"/>
      <c r="H101" s="161"/>
      <c r="I101" s="161"/>
      <c r="J101" s="20"/>
      <c r="K101" s="20"/>
      <c r="L101" s="20"/>
      <c r="M101" s="20"/>
      <c r="N101" s="20"/>
      <c r="O101" s="20"/>
      <c r="P101" s="20"/>
      <c r="Q101" s="20"/>
      <c r="R101" s="20"/>
    </row>
    <row r="102" spans="1:18" x14ac:dyDescent="0.3">
      <c r="A102" s="69"/>
      <c r="B102" s="161"/>
      <c r="C102" s="161"/>
      <c r="D102" s="161"/>
      <c r="E102" s="161"/>
      <c r="F102" s="161"/>
      <c r="G102" s="161"/>
      <c r="H102" s="161"/>
      <c r="I102" s="161"/>
      <c r="J102" s="26"/>
      <c r="K102" s="26"/>
      <c r="L102" s="26"/>
      <c r="M102" s="26"/>
      <c r="N102" s="26"/>
      <c r="O102" s="26"/>
      <c r="P102" s="26"/>
      <c r="Q102" s="26"/>
      <c r="R102" s="26"/>
    </row>
    <row r="103" spans="1:18" x14ac:dyDescent="0.3">
      <c r="A103" s="69"/>
      <c r="B103" s="161"/>
      <c r="C103" s="161"/>
      <c r="D103" s="161"/>
      <c r="E103" s="161"/>
      <c r="F103" s="161"/>
      <c r="G103" s="161"/>
      <c r="H103" s="161"/>
      <c r="I103" s="161"/>
      <c r="J103" s="27"/>
      <c r="K103" s="27"/>
      <c r="L103" s="27"/>
      <c r="M103" s="27"/>
      <c r="N103" s="27"/>
      <c r="O103" s="27"/>
      <c r="P103" s="27"/>
      <c r="Q103" s="27"/>
      <c r="R103" s="27"/>
    </row>
    <row r="104" spans="1:18" x14ac:dyDescent="0.3">
      <c r="A104" s="69"/>
      <c r="B104" s="161"/>
      <c r="C104" s="161"/>
      <c r="D104" s="161"/>
      <c r="E104" s="161"/>
      <c r="F104" s="161"/>
      <c r="G104" s="161"/>
      <c r="H104" s="161"/>
      <c r="I104" s="161"/>
      <c r="J104" s="26"/>
      <c r="K104" s="26"/>
      <c r="L104" s="26"/>
      <c r="M104" s="26"/>
      <c r="N104" s="26"/>
      <c r="O104" s="26"/>
      <c r="P104" s="26"/>
      <c r="Q104" s="26"/>
      <c r="R104" s="26"/>
    </row>
    <row r="105" spans="1:18" x14ac:dyDescent="0.3">
      <c r="A105" s="69"/>
      <c r="B105" s="161"/>
      <c r="C105" s="161"/>
      <c r="D105" s="161"/>
      <c r="E105" s="161"/>
      <c r="F105" s="161"/>
      <c r="G105" s="161"/>
      <c r="H105" s="161"/>
      <c r="I105" s="161"/>
      <c r="J105" s="27"/>
      <c r="K105" s="27"/>
      <c r="L105" s="27"/>
      <c r="M105" s="27"/>
      <c r="N105" s="27"/>
      <c r="O105" s="27"/>
      <c r="P105" s="27"/>
      <c r="Q105" s="27"/>
      <c r="R105" s="27"/>
    </row>
    <row r="106" spans="1:18" x14ac:dyDescent="0.3">
      <c r="A106" s="69"/>
      <c r="B106" s="161"/>
      <c r="C106" s="161"/>
      <c r="D106" s="161"/>
      <c r="E106" s="161"/>
      <c r="F106" s="161"/>
      <c r="G106" s="161"/>
      <c r="H106" s="161"/>
      <c r="I106" s="161"/>
      <c r="J106" s="26"/>
      <c r="K106" s="26"/>
      <c r="L106" s="26"/>
      <c r="M106" s="26"/>
      <c r="N106" s="26"/>
      <c r="O106" s="26"/>
      <c r="P106" s="26"/>
      <c r="Q106" s="26"/>
      <c r="R106" s="26"/>
    </row>
    <row r="107" spans="1:18" x14ac:dyDescent="0.3">
      <c r="A107" s="69"/>
      <c r="B107" s="161"/>
      <c r="C107" s="161"/>
      <c r="D107" s="161"/>
      <c r="E107" s="161"/>
      <c r="F107" s="161"/>
      <c r="G107" s="161"/>
      <c r="H107" s="161"/>
      <c r="I107" s="161"/>
      <c r="J107" s="27"/>
      <c r="K107" s="27"/>
      <c r="L107" s="27"/>
      <c r="M107" s="27"/>
      <c r="N107" s="27"/>
      <c r="O107" s="27"/>
      <c r="P107" s="27"/>
      <c r="Q107" s="27"/>
      <c r="R107" s="27"/>
    </row>
    <row r="108" spans="1:18" ht="15.6" x14ac:dyDescent="0.3">
      <c r="A108" s="26"/>
      <c r="B108" s="161"/>
      <c r="C108" s="161"/>
      <c r="D108" s="161"/>
      <c r="E108" s="161"/>
      <c r="F108" s="161"/>
      <c r="G108" s="161"/>
      <c r="H108" s="161"/>
      <c r="I108" s="161"/>
      <c r="J108" s="141"/>
      <c r="K108" s="9"/>
      <c r="L108" s="9"/>
      <c r="M108" s="9"/>
      <c r="N108" s="9"/>
      <c r="O108" s="9"/>
      <c r="P108" s="9"/>
      <c r="Q108" s="9"/>
      <c r="R108" s="9"/>
    </row>
    <row r="109" spans="1:18" x14ac:dyDescent="0.3">
      <c r="A109" s="26"/>
      <c r="B109" s="161"/>
      <c r="C109" s="161"/>
      <c r="D109" s="161"/>
      <c r="E109" s="161"/>
      <c r="F109" s="161"/>
      <c r="G109" s="161"/>
      <c r="H109" s="161"/>
      <c r="I109" s="161"/>
      <c r="J109" s="20"/>
      <c r="K109" s="20"/>
      <c r="L109" s="20"/>
      <c r="M109" s="20"/>
      <c r="N109" s="20"/>
      <c r="O109" s="20"/>
      <c r="P109" s="20"/>
      <c r="Q109" s="20"/>
      <c r="R109" s="20"/>
    </row>
    <row r="110" spans="1:18" x14ac:dyDescent="0.3">
      <c r="A110" s="69"/>
      <c r="B110" s="161"/>
      <c r="C110" s="161"/>
      <c r="D110" s="161"/>
      <c r="E110" s="161"/>
      <c r="F110" s="161"/>
      <c r="G110" s="161"/>
      <c r="H110" s="161"/>
      <c r="I110" s="161"/>
      <c r="J110" s="26"/>
      <c r="K110" s="26"/>
      <c r="L110" s="26"/>
      <c r="M110" s="26"/>
      <c r="N110" s="26"/>
      <c r="O110" s="26"/>
      <c r="P110" s="26"/>
      <c r="Q110" s="26"/>
      <c r="R110" s="26"/>
    </row>
    <row r="111" spans="1:18" x14ac:dyDescent="0.3">
      <c r="A111" s="69"/>
      <c r="B111" s="161"/>
      <c r="C111" s="161"/>
      <c r="D111" s="161"/>
      <c r="E111" s="161"/>
      <c r="F111" s="161"/>
      <c r="G111" s="161"/>
      <c r="H111" s="161"/>
      <c r="I111" s="161"/>
      <c r="J111" s="27"/>
      <c r="K111" s="27"/>
      <c r="L111" s="27"/>
      <c r="M111" s="27"/>
      <c r="N111" s="27"/>
      <c r="O111" s="27"/>
      <c r="P111" s="27"/>
      <c r="Q111" s="27"/>
      <c r="R111" s="27"/>
    </row>
    <row r="112" spans="1:18" x14ac:dyDescent="0.3">
      <c r="A112" s="69"/>
      <c r="B112" s="161"/>
      <c r="C112" s="161"/>
      <c r="D112" s="161"/>
      <c r="E112" s="161"/>
      <c r="F112" s="161"/>
      <c r="G112" s="161"/>
      <c r="H112" s="161"/>
      <c r="I112" s="161"/>
      <c r="J112" s="26"/>
      <c r="K112" s="26"/>
      <c r="L112" s="26"/>
      <c r="M112" s="26"/>
      <c r="N112" s="26"/>
      <c r="O112" s="26"/>
      <c r="P112" s="26"/>
      <c r="Q112" s="26"/>
      <c r="R112" s="26"/>
    </row>
    <row r="113" spans="1:18" x14ac:dyDescent="0.3">
      <c r="A113" s="69"/>
      <c r="B113" s="161"/>
      <c r="C113" s="161"/>
      <c r="D113" s="161"/>
      <c r="E113" s="161"/>
      <c r="F113" s="161"/>
      <c r="G113" s="161"/>
      <c r="H113" s="161"/>
      <c r="I113" s="161"/>
      <c r="J113" s="27"/>
      <c r="K113" s="27"/>
      <c r="L113" s="27"/>
      <c r="M113" s="27"/>
      <c r="N113" s="27"/>
      <c r="O113" s="27"/>
      <c r="P113" s="27"/>
      <c r="Q113" s="27"/>
      <c r="R113" s="27"/>
    </row>
    <row r="114" spans="1:18" x14ac:dyDescent="0.3">
      <c r="A114" s="69"/>
      <c r="B114" s="161"/>
      <c r="C114" s="161"/>
      <c r="D114" s="161"/>
      <c r="E114" s="161"/>
      <c r="F114" s="161"/>
      <c r="G114" s="161"/>
      <c r="H114" s="161"/>
      <c r="I114" s="161"/>
      <c r="J114" s="26"/>
      <c r="K114" s="26"/>
      <c r="L114" s="26"/>
      <c r="M114" s="26"/>
      <c r="N114" s="26"/>
      <c r="O114" s="26"/>
      <c r="P114" s="26"/>
      <c r="Q114" s="26"/>
      <c r="R114" s="26"/>
    </row>
    <row r="115" spans="1:18" x14ac:dyDescent="0.3">
      <c r="A115" s="69"/>
      <c r="B115" s="161"/>
      <c r="C115" s="161"/>
      <c r="D115" s="161"/>
      <c r="E115" s="161"/>
      <c r="F115" s="161"/>
      <c r="G115" s="161"/>
      <c r="H115" s="161"/>
      <c r="I115" s="161"/>
      <c r="J115" s="27"/>
      <c r="K115" s="27"/>
      <c r="L115" s="27"/>
      <c r="M115" s="27"/>
      <c r="N115" s="27"/>
      <c r="O115" s="27"/>
      <c r="P115" s="27"/>
      <c r="Q115" s="27"/>
      <c r="R115" s="27"/>
    </row>
    <row r="116" spans="1:18" ht="15.6" x14ac:dyDescent="0.3">
      <c r="A116" s="26"/>
      <c r="B116" s="161"/>
      <c r="C116" s="161"/>
      <c r="D116" s="161"/>
      <c r="E116" s="161"/>
      <c r="F116" s="161"/>
      <c r="G116" s="161"/>
      <c r="H116" s="161"/>
      <c r="I116" s="161"/>
      <c r="J116" s="141"/>
      <c r="K116" s="9"/>
      <c r="L116" s="9"/>
      <c r="M116" s="9"/>
      <c r="N116" s="9"/>
      <c r="O116" s="9"/>
      <c r="P116" s="9"/>
      <c r="Q116" s="9"/>
      <c r="R116" s="9"/>
    </row>
    <row r="117" spans="1:18" x14ac:dyDescent="0.3">
      <c r="A117" s="26"/>
      <c r="B117" s="161"/>
      <c r="C117" s="161"/>
      <c r="D117" s="161"/>
      <c r="E117" s="161"/>
      <c r="F117" s="161"/>
      <c r="G117" s="161"/>
      <c r="H117" s="161"/>
      <c r="I117" s="161"/>
      <c r="J117" s="20"/>
      <c r="K117" s="20"/>
      <c r="L117" s="20"/>
      <c r="M117" s="20"/>
      <c r="N117" s="20"/>
      <c r="O117" s="20"/>
      <c r="P117" s="20"/>
      <c r="Q117" s="20"/>
      <c r="R117" s="20"/>
    </row>
    <row r="118" spans="1:18" x14ac:dyDescent="0.3">
      <c r="A118" s="69"/>
      <c r="B118" s="161"/>
      <c r="C118" s="161"/>
      <c r="D118" s="161"/>
      <c r="E118" s="161"/>
      <c r="F118" s="161"/>
      <c r="G118" s="161"/>
      <c r="H118" s="161"/>
      <c r="I118" s="161"/>
      <c r="J118" s="26"/>
      <c r="K118" s="26"/>
      <c r="L118" s="26"/>
      <c r="M118" s="26"/>
      <c r="N118" s="26"/>
      <c r="O118" s="26"/>
      <c r="P118" s="26"/>
      <c r="Q118" s="26"/>
      <c r="R118" s="26"/>
    </row>
    <row r="119" spans="1:18" x14ac:dyDescent="0.3">
      <c r="A119" s="69"/>
      <c r="B119" s="161"/>
      <c r="C119" s="161"/>
      <c r="D119" s="161"/>
      <c r="E119" s="161"/>
      <c r="F119" s="161"/>
      <c r="G119" s="161"/>
      <c r="H119" s="161"/>
      <c r="I119" s="161"/>
      <c r="J119" s="27"/>
      <c r="K119" s="27"/>
      <c r="L119" s="27"/>
      <c r="M119" s="27"/>
      <c r="N119" s="27"/>
      <c r="O119" s="27"/>
      <c r="P119" s="27"/>
      <c r="Q119" s="27"/>
      <c r="R119" s="27"/>
    </row>
    <row r="120" spans="1:18" x14ac:dyDescent="0.3">
      <c r="A120" s="69"/>
      <c r="B120" s="161"/>
      <c r="C120" s="161"/>
      <c r="D120" s="161"/>
      <c r="E120" s="161"/>
      <c r="F120" s="161"/>
      <c r="G120" s="161"/>
      <c r="H120" s="161"/>
      <c r="I120" s="161"/>
      <c r="J120" s="26"/>
      <c r="K120" s="26"/>
      <c r="L120" s="26"/>
      <c r="M120" s="26"/>
      <c r="N120" s="26"/>
      <c r="O120" s="26"/>
      <c r="P120" s="26"/>
      <c r="Q120" s="26"/>
      <c r="R120" s="26"/>
    </row>
    <row r="121" spans="1:18" x14ac:dyDescent="0.3">
      <c r="A121" s="69"/>
      <c r="B121" s="161"/>
      <c r="C121" s="161"/>
      <c r="D121" s="161"/>
      <c r="E121" s="161"/>
      <c r="F121" s="161"/>
      <c r="G121" s="161"/>
      <c r="H121" s="161"/>
      <c r="I121" s="161"/>
      <c r="J121" s="27"/>
      <c r="K121" s="27"/>
      <c r="L121" s="27"/>
      <c r="M121" s="27"/>
      <c r="N121" s="27"/>
      <c r="O121" s="27"/>
      <c r="P121" s="27"/>
      <c r="Q121" s="27"/>
      <c r="R121" s="27"/>
    </row>
    <row r="122" spans="1:18" x14ac:dyDescent="0.3">
      <c r="A122" s="69"/>
      <c r="B122" s="161"/>
      <c r="C122" s="161"/>
      <c r="D122" s="161"/>
      <c r="E122" s="161"/>
      <c r="F122" s="161"/>
      <c r="G122" s="161"/>
      <c r="H122" s="161"/>
      <c r="I122" s="161"/>
      <c r="J122" s="26"/>
      <c r="K122" s="26"/>
      <c r="L122" s="26"/>
      <c r="M122" s="26"/>
      <c r="N122" s="26"/>
      <c r="O122" s="26"/>
      <c r="P122" s="26"/>
      <c r="Q122" s="26"/>
      <c r="R122" s="26"/>
    </row>
    <row r="123" spans="1:18" x14ac:dyDescent="0.3">
      <c r="A123" s="69"/>
      <c r="B123" s="161"/>
      <c r="C123" s="161"/>
      <c r="D123" s="161"/>
      <c r="E123" s="161"/>
      <c r="F123" s="161"/>
      <c r="G123" s="161"/>
      <c r="H123" s="161"/>
      <c r="I123" s="161"/>
      <c r="J123" s="27"/>
      <c r="K123" s="27"/>
      <c r="L123" s="27"/>
      <c r="M123" s="27"/>
      <c r="N123" s="27"/>
      <c r="O123" s="27"/>
      <c r="P123" s="27"/>
      <c r="Q123" s="27"/>
      <c r="R123" s="27"/>
    </row>
    <row r="124" spans="1:18" x14ac:dyDescent="0.3">
      <c r="A124" s="162"/>
    </row>
  </sheetData>
  <sheetProtection algorithmName="SHA-512" hashValue="jQInXsaZqv/w4rRhPzs3pm+LroAxEGjKqB/O7cswP5Hj71KSl339tyIip9/QlwtJ65/USZseJUmjlZo2VTBiBw==" saltValue="pi1fimt3ga830XVVcm1viA==" spinCount="100000" sheet="1" objects="1" scenarios="1"/>
  <mergeCells count="7">
    <mergeCell ref="L10:L11"/>
    <mergeCell ref="L3:M3"/>
    <mergeCell ref="L2:W2"/>
    <mergeCell ref="B2:I2"/>
    <mergeCell ref="L1:W1"/>
    <mergeCell ref="L4:L5"/>
    <mergeCell ref="L6:L7"/>
  </mergeCells>
  <conditionalFormatting sqref="J4:M4 M5 J10:L10 J12:R48 J11:K11 J5:K9 L6">
    <cfRule type="cellIs" dxfId="130" priority="14" operator="equal">
      <formula>3</formula>
    </cfRule>
    <cfRule type="cellIs" dxfId="129" priority="15" operator="equal">
      <formula>2</formula>
    </cfRule>
    <cfRule type="cellIs" dxfId="128" priority="16" operator="equal">
      <formula>1</formula>
    </cfRule>
  </conditionalFormatting>
  <conditionalFormatting sqref="J4:J48">
    <cfRule type="beginsWith" dxfId="127" priority="10" operator="beginsWith" text="Aiming high">
      <formula>LEFT(J4,LEN("Aiming high"))="Aiming high"</formula>
    </cfRule>
    <cfRule type="beginsWith" dxfId="126" priority="11" operator="beginsWith" text="On track">
      <formula>LEFT(J4,LEN("On track"))="On track"</formula>
    </cfRule>
    <cfRule type="beginsWith" dxfId="125" priority="12" operator="beginsWith" text="Working behind">
      <formula>LEFT(J4,LEN("Working behind"))="Working behind"</formula>
    </cfRule>
    <cfRule type="beginsWith" dxfId="124" priority="13" operator="beginsWith" text="Monitoring">
      <formula>LEFT(J4,LEN("Monitoring"))="Monitoring"</formula>
    </cfRule>
  </conditionalFormatting>
  <conditionalFormatting sqref="M6:M7">
    <cfRule type="cellIs" dxfId="123" priority="4" operator="equal">
      <formula>3</formula>
    </cfRule>
    <cfRule type="cellIs" dxfId="122" priority="5" operator="equal">
      <formula>2</formula>
    </cfRule>
    <cfRule type="cellIs" dxfId="121" priority="6" operator="equal">
      <formula>1</formula>
    </cfRule>
  </conditionalFormatting>
  <conditionalFormatting sqref="M10:M11">
    <cfRule type="cellIs" dxfId="120" priority="1" operator="equal">
      <formula>3</formula>
    </cfRule>
    <cfRule type="cellIs" dxfId="119" priority="2" operator="equal">
      <formula>2</formula>
    </cfRule>
    <cfRule type="cellIs" dxfId="118" priority="3" operator="equal">
      <formula>1</formula>
    </cfRule>
  </conditionalFormatting>
  <dataValidations count="2">
    <dataValidation type="list" allowBlank="1" showInputMessage="1" showErrorMessage="1" prompt="Enter 'Y' if applicable. Otherwise, please leave the cell blank." sqref="C4:I48">
      <formula1>"Y"</formula1>
    </dataValidation>
    <dataValidation type="list" allowBlank="1" showInputMessage="1" showErrorMessage="1" sqref="B4:B48">
      <formula1>"F,M"</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Y123"/>
  <sheetViews>
    <sheetView zoomScale="106" zoomScaleNormal="106" workbookViewId="0">
      <pane xSplit="1" ySplit="3" topLeftCell="B4" activePane="bottomRight" state="frozen"/>
      <selection activeCell="F4" sqref="F4:F16"/>
      <selection pane="topRight" activeCell="F4" sqref="F4:F16"/>
      <selection pane="bottomLeft" activeCell="F4" sqref="F4:F16"/>
      <selection pane="bottomRight"/>
    </sheetView>
  </sheetViews>
  <sheetFormatPr defaultRowHeight="14.4" x14ac:dyDescent="0.3"/>
  <cols>
    <col min="1" max="1" width="26.88671875" customWidth="1"/>
    <col min="2" max="9" width="9.6640625" customWidth="1"/>
    <col min="10" max="10" width="50.88671875" bestFit="1" customWidth="1"/>
    <col min="11" max="11" width="11" customWidth="1"/>
    <col min="12" max="12" width="15.33203125" customWidth="1"/>
    <col min="13" max="13" width="10.6640625" customWidth="1"/>
    <col min="14" max="23" width="9.6640625" customWidth="1"/>
  </cols>
  <sheetData>
    <row r="1" spans="1:25" ht="15" thickBot="1" x14ac:dyDescent="0.35">
      <c r="A1" s="238" t="s">
        <v>134</v>
      </c>
      <c r="J1" s="152" t="s">
        <v>58</v>
      </c>
      <c r="K1" s="19"/>
      <c r="L1" s="267" t="s">
        <v>58</v>
      </c>
      <c r="M1" s="268"/>
      <c r="N1" s="268"/>
      <c r="O1" s="268"/>
      <c r="P1" s="268"/>
      <c r="Q1" s="268"/>
      <c r="R1" s="268"/>
      <c r="S1" s="268"/>
      <c r="T1" s="268"/>
      <c r="U1" s="268"/>
      <c r="V1" s="268"/>
      <c r="W1" s="269"/>
    </row>
    <row r="2" spans="1:25" ht="15" thickBot="1" x14ac:dyDescent="0.35">
      <c r="A2" s="6"/>
      <c r="B2" s="264" t="s">
        <v>4</v>
      </c>
      <c r="C2" s="265"/>
      <c r="D2" s="265"/>
      <c r="E2" s="265"/>
      <c r="F2" s="265"/>
      <c r="G2" s="265"/>
      <c r="H2" s="265"/>
      <c r="I2" s="266"/>
      <c r="J2" s="239" t="s">
        <v>63</v>
      </c>
      <c r="K2" s="19"/>
      <c r="L2" s="261" t="s">
        <v>63</v>
      </c>
      <c r="M2" s="262"/>
      <c r="N2" s="262"/>
      <c r="O2" s="262"/>
      <c r="P2" s="262"/>
      <c r="Q2" s="262"/>
      <c r="R2" s="262"/>
      <c r="S2" s="262"/>
      <c r="T2" s="262"/>
      <c r="U2" s="262"/>
      <c r="V2" s="262"/>
      <c r="W2" s="263"/>
    </row>
    <row r="3" spans="1:25" ht="29.4" thickBot="1" x14ac:dyDescent="0.35">
      <c r="A3" s="5" t="s">
        <v>0</v>
      </c>
      <c r="B3" s="28" t="s">
        <v>8</v>
      </c>
      <c r="C3" s="29" t="s">
        <v>9</v>
      </c>
      <c r="D3" s="29" t="s">
        <v>55</v>
      </c>
      <c r="E3" s="30" t="s">
        <v>54</v>
      </c>
      <c r="F3" s="30" t="s">
        <v>131</v>
      </c>
      <c r="G3" s="30" t="s">
        <v>18</v>
      </c>
      <c r="H3" s="30" t="s">
        <v>19</v>
      </c>
      <c r="I3" s="31" t="s">
        <v>16</v>
      </c>
      <c r="J3" s="145" t="s">
        <v>62</v>
      </c>
      <c r="K3" s="20"/>
      <c r="L3" s="259" t="s">
        <v>71</v>
      </c>
      <c r="M3" s="260"/>
      <c r="N3" s="154" t="s">
        <v>66</v>
      </c>
      <c r="O3" s="154" t="s">
        <v>67</v>
      </c>
      <c r="P3" s="154" t="s">
        <v>68</v>
      </c>
      <c r="Q3" s="154" t="s">
        <v>9</v>
      </c>
      <c r="R3" s="154" t="s">
        <v>55</v>
      </c>
      <c r="S3" s="154" t="s">
        <v>54</v>
      </c>
      <c r="T3" s="154" t="s">
        <v>131</v>
      </c>
      <c r="U3" s="154" t="s">
        <v>18</v>
      </c>
      <c r="V3" s="154" t="s">
        <v>19</v>
      </c>
      <c r="W3" s="155" t="s">
        <v>16</v>
      </c>
      <c r="X3" s="1"/>
      <c r="Y3" s="1"/>
    </row>
    <row r="4" spans="1:25" ht="15" customHeight="1" x14ac:dyDescent="0.3">
      <c r="A4" s="6" t="str">
        <f>('Communication &amp; Language'!A4)</f>
        <v>Example Child A</v>
      </c>
      <c r="B4" s="16" t="str">
        <f>('Communication &amp; Language'!B4)</f>
        <v>M</v>
      </c>
      <c r="C4" s="70" t="str">
        <f>('Communication &amp; Language'!C4)</f>
        <v>Y</v>
      </c>
      <c r="D4" s="70" t="str">
        <f>('Communication &amp; Language'!D4)</f>
        <v>Y</v>
      </c>
      <c r="E4" s="70">
        <f>('Communication &amp; Language'!E4)</f>
        <v>0</v>
      </c>
      <c r="F4" s="70" t="str">
        <f>'Communication &amp; Language'!F4</f>
        <v>Y</v>
      </c>
      <c r="G4" s="70">
        <f>('Communication &amp; Language'!G4)</f>
        <v>0</v>
      </c>
      <c r="H4" s="70">
        <f>('Communication &amp; Language'!H4)</f>
        <v>0</v>
      </c>
      <c r="I4" s="71" t="str">
        <f>('Communication &amp; Language'!I4)</f>
        <v>Y</v>
      </c>
      <c r="J4" s="146"/>
      <c r="K4" s="35"/>
      <c r="L4" s="270" t="s">
        <v>60</v>
      </c>
      <c r="M4" s="156" t="s">
        <v>70</v>
      </c>
      <c r="N4" s="153">
        <f>COUNTIF(J4:J48, "Monitoring")</f>
        <v>0</v>
      </c>
      <c r="O4" s="153">
        <f>COUNTIFS(J4:J48, "Monitoring",$B4:$B48, "m")</f>
        <v>0</v>
      </c>
      <c r="P4" s="153">
        <f>COUNTIFS(J4:J48, "Monitoring",$B4:$B48, "f")</f>
        <v>0</v>
      </c>
      <c r="Q4" s="153">
        <f>COUNTIFS(J4:J48, "Monitoring",$C4:$C48, "*")</f>
        <v>0</v>
      </c>
      <c r="R4" s="153">
        <f>COUNTIFS(J4:J48, "Monitoring",$D4:$D48, "*")</f>
        <v>0</v>
      </c>
      <c r="S4" s="153">
        <f>COUNTIFS(J4:J48, "Monitoring",$E4:$E48, "*")</f>
        <v>0</v>
      </c>
      <c r="T4" s="153">
        <f>COUNTIFS(J4:J48, "Monitoring",$F4:$F48, "*")</f>
        <v>0</v>
      </c>
      <c r="U4" s="153">
        <f>COUNTIFS(J4:J48, "Monitoring",$G4:$G48, "*")</f>
        <v>0</v>
      </c>
      <c r="V4" s="153">
        <f>COUNTIFS(J4:J48, "Monitoring",$H4:$H48, "*")</f>
        <v>0</v>
      </c>
      <c r="W4" s="153">
        <f>COUNTIFS(J4:J48, "Monitoring",$I4:$I48, "*")</f>
        <v>0</v>
      </c>
    </row>
    <row r="5" spans="1:25" ht="15" thickBot="1" x14ac:dyDescent="0.35">
      <c r="A5" s="6" t="str">
        <f>('Communication &amp; Language'!A5)</f>
        <v>Example Child B</v>
      </c>
      <c r="B5" s="4" t="str">
        <f>('Communication &amp; Language'!B5)</f>
        <v>F</v>
      </c>
      <c r="C5" s="72" t="str">
        <f>('Communication &amp; Language'!C5)</f>
        <v>Y</v>
      </c>
      <c r="D5" s="72">
        <f>('Communication &amp; Language'!D5)</f>
        <v>0</v>
      </c>
      <c r="E5" s="72" t="str">
        <f>('Communication &amp; Language'!E5)</f>
        <v>Y</v>
      </c>
      <c r="F5" s="72">
        <f>'Communication &amp; Language'!F5</f>
        <v>0</v>
      </c>
      <c r="G5" s="72" t="str">
        <f>('Communication &amp; Language'!G5)</f>
        <v>Y</v>
      </c>
      <c r="H5" s="72">
        <f>('Communication &amp; Language'!H5)</f>
        <v>0</v>
      </c>
      <c r="I5" s="73">
        <f>('Communication &amp; Language'!I5)</f>
        <v>0</v>
      </c>
      <c r="J5" s="147"/>
      <c r="K5" s="35"/>
      <c r="L5" s="271"/>
      <c r="M5" s="157" t="s">
        <v>69</v>
      </c>
      <c r="N5" s="160">
        <f>N4/$B$49</f>
        <v>0</v>
      </c>
      <c r="O5" s="160">
        <f>O4/$B$50</f>
        <v>0</v>
      </c>
      <c r="P5" s="160">
        <f>P4/$B$51</f>
        <v>0</v>
      </c>
      <c r="Q5" s="160">
        <f>Q4/$C$49</f>
        <v>0</v>
      </c>
      <c r="R5" s="160">
        <f>R4/$D$49</f>
        <v>0</v>
      </c>
      <c r="S5" s="160">
        <f>S4/$E$49</f>
        <v>0</v>
      </c>
      <c r="T5" s="160">
        <f>T4/$F$49</f>
        <v>0</v>
      </c>
      <c r="U5" s="160">
        <f>U4/$G$49</f>
        <v>0</v>
      </c>
      <c r="V5" s="160">
        <f>V4/$H$49</f>
        <v>0</v>
      </c>
      <c r="W5" s="160">
        <f>W4/$I$49</f>
        <v>0</v>
      </c>
    </row>
    <row r="6" spans="1:25" x14ac:dyDescent="0.3">
      <c r="A6" s="6" t="str">
        <f>('Communication &amp; Language'!A6)</f>
        <v>Example Child C</v>
      </c>
      <c r="B6" s="4" t="str">
        <f>('Communication &amp; Language'!B6)</f>
        <v>M</v>
      </c>
      <c r="C6" s="72">
        <f>('Communication &amp; Language'!C6)</f>
        <v>0</v>
      </c>
      <c r="D6" s="72">
        <f>('Communication &amp; Language'!D6)</f>
        <v>0</v>
      </c>
      <c r="E6" s="72">
        <f>('Communication &amp; Language'!E6)</f>
        <v>0</v>
      </c>
      <c r="F6" s="72">
        <f>'Communication &amp; Language'!F6</f>
        <v>0</v>
      </c>
      <c r="G6" s="72">
        <f>('Communication &amp; Language'!G6)</f>
        <v>0</v>
      </c>
      <c r="H6" s="72" t="str">
        <f>('Communication &amp; Language'!H6)</f>
        <v>Y</v>
      </c>
      <c r="I6" s="73">
        <f>('Communication &amp; Language'!I6)</f>
        <v>0</v>
      </c>
      <c r="J6" s="147"/>
      <c r="K6" s="35"/>
      <c r="L6" s="272" t="s">
        <v>72</v>
      </c>
      <c r="M6" s="158" t="s">
        <v>70</v>
      </c>
      <c r="N6" s="153">
        <f>COUNTIF(J4:J48, "On track to meet curriculum-related expectations")</f>
        <v>0</v>
      </c>
      <c r="O6" s="153">
        <f>COUNTIFS(J4:J48, "On track to meet curriculum-related expectations", $B4:$B48, "m")</f>
        <v>0</v>
      </c>
      <c r="P6" s="153">
        <f>COUNTIFS(J4:J48, "On track to meet curriculum-related expectations", $B4:$B48, "f")</f>
        <v>0</v>
      </c>
      <c r="Q6" s="153">
        <f>COUNTIFS(J4:J48, "On track to meet curriculum-related expectations", $C4:$C48, "*")</f>
        <v>0</v>
      </c>
      <c r="R6" s="153">
        <f>COUNTIFS(J4:J48, "On track to meet curriculum-related expectations", $D4:$D48, "*")</f>
        <v>0</v>
      </c>
      <c r="S6" s="153">
        <f>COUNTIFS(J4:J48, "On track to meet curriculum-related expectations", $E4:$E48, "*")</f>
        <v>0</v>
      </c>
      <c r="T6" s="153">
        <f>COUNTIFS(J4:J48, "On track to meet curriculum-related expectations", $F4:$F48, "*")</f>
        <v>0</v>
      </c>
      <c r="U6" s="153">
        <f>COUNTIFS(J4:J48, "On track to meet curriculum-related expectations", $G4:$G48, "*")</f>
        <v>0</v>
      </c>
      <c r="V6" s="153">
        <f>COUNTIFS(J4:J48, "On track to meet curriculum-related expectations", $H4:$H48, "*")</f>
        <v>0</v>
      </c>
      <c r="W6" s="153">
        <f>COUNTIFS(J4:J48, "On track to meet curriculum-related expectations", $I4:$I48, "*")</f>
        <v>0</v>
      </c>
    </row>
    <row r="7" spans="1:25" ht="15" thickBot="1" x14ac:dyDescent="0.35">
      <c r="A7" s="6" t="str">
        <f>('Communication &amp; Language'!A7)</f>
        <v>Pupil name</v>
      </c>
      <c r="B7" s="4">
        <f>('Communication &amp; Language'!B7)</f>
        <v>0</v>
      </c>
      <c r="C7" s="72">
        <f>('Communication &amp; Language'!C7)</f>
        <v>0</v>
      </c>
      <c r="D7" s="72">
        <f>('Communication &amp; Language'!D7)</f>
        <v>0</v>
      </c>
      <c r="E7" s="72">
        <f>('Communication &amp; Language'!E7)</f>
        <v>0</v>
      </c>
      <c r="F7" s="72">
        <f>'Communication &amp; Language'!F7</f>
        <v>0</v>
      </c>
      <c r="G7" s="72">
        <f>('Communication &amp; Language'!G7)</f>
        <v>0</v>
      </c>
      <c r="H7" s="72">
        <f>('Communication &amp; Language'!H7)</f>
        <v>0</v>
      </c>
      <c r="I7" s="73">
        <f>('Communication &amp; Language'!I7)</f>
        <v>0</v>
      </c>
      <c r="J7" s="147"/>
      <c r="K7" s="35"/>
      <c r="L7" s="273"/>
      <c r="M7" s="159" t="s">
        <v>69</v>
      </c>
      <c r="N7" s="160">
        <f>N6/$B$49</f>
        <v>0</v>
      </c>
      <c r="O7" s="160">
        <f>O6/$B$50</f>
        <v>0</v>
      </c>
      <c r="P7" s="160">
        <f>P6/$B$51</f>
        <v>0</v>
      </c>
      <c r="Q7" s="160">
        <f>Q6/$C$49</f>
        <v>0</v>
      </c>
      <c r="R7" s="160">
        <f>R6/$D$49</f>
        <v>0</v>
      </c>
      <c r="S7" s="160">
        <f>S6/$E$49</f>
        <v>0</v>
      </c>
      <c r="T7" s="160">
        <f>T6/$F$49</f>
        <v>0</v>
      </c>
      <c r="U7" s="160">
        <f>U6/$G$49</f>
        <v>0</v>
      </c>
      <c r="V7" s="160">
        <f>V6/$H$49</f>
        <v>0</v>
      </c>
      <c r="W7" s="160">
        <f>W6/$I$49</f>
        <v>0</v>
      </c>
    </row>
    <row r="8" spans="1:25" x14ac:dyDescent="0.3">
      <c r="A8" s="6" t="str">
        <f>('Communication &amp; Language'!A8)</f>
        <v>Pupil name</v>
      </c>
      <c r="B8" s="4">
        <f>('Communication &amp; Language'!B8)</f>
        <v>0</v>
      </c>
      <c r="C8" s="72">
        <f>('Communication &amp; Language'!C8)</f>
        <v>0</v>
      </c>
      <c r="D8" s="72">
        <f>('Communication &amp; Language'!D8)</f>
        <v>0</v>
      </c>
      <c r="E8" s="72">
        <f>('Communication &amp; Language'!E8)</f>
        <v>0</v>
      </c>
      <c r="F8" s="72">
        <f>'Communication &amp; Language'!F8</f>
        <v>0</v>
      </c>
      <c r="G8" s="72">
        <f>('Communication &amp; Language'!G8)</f>
        <v>0</v>
      </c>
      <c r="H8" s="72">
        <f>('Communication &amp; Language'!H8)</f>
        <v>0</v>
      </c>
      <c r="I8" s="73">
        <f>('Communication &amp; Language'!I8)</f>
        <v>0</v>
      </c>
      <c r="J8" s="147"/>
      <c r="K8" s="35"/>
    </row>
    <row r="9" spans="1:25" x14ac:dyDescent="0.3">
      <c r="A9" s="6" t="str">
        <f>('Communication &amp; Language'!A9)</f>
        <v>Pupil name</v>
      </c>
      <c r="B9" s="4">
        <f>('Communication &amp; Language'!B9)</f>
        <v>0</v>
      </c>
      <c r="C9" s="72">
        <f>('Communication &amp; Language'!C9)</f>
        <v>0</v>
      </c>
      <c r="D9" s="72">
        <f>('Communication &amp; Language'!D9)</f>
        <v>0</v>
      </c>
      <c r="E9" s="72">
        <f>('Communication &amp; Language'!E9)</f>
        <v>0</v>
      </c>
      <c r="F9" s="72">
        <f>'Communication &amp; Language'!F9</f>
        <v>0</v>
      </c>
      <c r="G9" s="72">
        <f>('Communication &amp; Language'!G9)</f>
        <v>0</v>
      </c>
      <c r="H9" s="72">
        <f>('Communication &amp; Language'!H9)</f>
        <v>0</v>
      </c>
      <c r="I9" s="73">
        <f>('Communication &amp; Language'!I9)</f>
        <v>0</v>
      </c>
      <c r="J9" s="147"/>
      <c r="K9" s="35"/>
    </row>
    <row r="10" spans="1:25" x14ac:dyDescent="0.3">
      <c r="A10" s="6" t="str">
        <f>('Communication &amp; Language'!A10)</f>
        <v>Pupil name</v>
      </c>
      <c r="B10" s="4">
        <f>('Communication &amp; Language'!B10)</f>
        <v>0</v>
      </c>
      <c r="C10" s="72">
        <f>('Communication &amp; Language'!C10)</f>
        <v>0</v>
      </c>
      <c r="D10" s="72">
        <f>('Communication &amp; Language'!D10)</f>
        <v>0</v>
      </c>
      <c r="E10" s="72">
        <f>('Communication &amp; Language'!E10)</f>
        <v>0</v>
      </c>
      <c r="F10" s="72">
        <f>'Communication &amp; Language'!F10</f>
        <v>0</v>
      </c>
      <c r="G10" s="72">
        <f>('Communication &amp; Language'!G10)</f>
        <v>0</v>
      </c>
      <c r="H10" s="72">
        <f>('Communication &amp; Language'!H10)</f>
        <v>0</v>
      </c>
      <c r="I10" s="73">
        <f>('Communication &amp; Language'!I10)</f>
        <v>0</v>
      </c>
      <c r="J10" s="147"/>
      <c r="K10" s="35"/>
      <c r="L10" s="258"/>
      <c r="M10" s="26"/>
      <c r="N10" s="26"/>
      <c r="O10" s="26"/>
      <c r="P10" s="26"/>
      <c r="Q10" s="26"/>
      <c r="R10" s="26"/>
      <c r="S10" s="26"/>
      <c r="T10" s="26"/>
      <c r="U10" s="26"/>
      <c r="V10" s="26"/>
      <c r="W10" s="26"/>
    </row>
    <row r="11" spans="1:25" x14ac:dyDescent="0.3">
      <c r="A11" s="6" t="str">
        <f>('Communication &amp; Language'!A11)</f>
        <v>Pupil name</v>
      </c>
      <c r="B11" s="4">
        <f>('Communication &amp; Language'!B11)</f>
        <v>0</v>
      </c>
      <c r="C11" s="72">
        <f>('Communication &amp; Language'!C11)</f>
        <v>0</v>
      </c>
      <c r="D11" s="72">
        <f>('Communication &amp; Language'!D11)</f>
        <v>0</v>
      </c>
      <c r="E11" s="72">
        <f>('Communication &amp; Language'!E11)</f>
        <v>0</v>
      </c>
      <c r="F11" s="72">
        <f>'Communication &amp; Language'!F11</f>
        <v>0</v>
      </c>
      <c r="G11" s="72">
        <f>('Communication &amp; Language'!G11)</f>
        <v>0</v>
      </c>
      <c r="H11" s="72">
        <f>('Communication &amp; Language'!H11)</f>
        <v>0</v>
      </c>
      <c r="I11" s="73">
        <f>('Communication &amp; Language'!I11)</f>
        <v>0</v>
      </c>
      <c r="J11" s="147"/>
      <c r="K11" s="35"/>
      <c r="L11" s="258"/>
      <c r="M11" s="26"/>
      <c r="N11" s="27"/>
      <c r="O11" s="27"/>
      <c r="P11" s="27"/>
      <c r="Q11" s="27"/>
      <c r="R11" s="27"/>
      <c r="S11" s="27"/>
      <c r="T11" s="27"/>
      <c r="U11" s="27"/>
      <c r="V11" s="27"/>
      <c r="W11" s="27"/>
    </row>
    <row r="12" spans="1:25" x14ac:dyDescent="0.3">
      <c r="A12" s="6" t="str">
        <f>('Communication &amp; Language'!A12)</f>
        <v>Pupil name</v>
      </c>
      <c r="B12" s="4">
        <f>('Communication &amp; Language'!B12)</f>
        <v>0</v>
      </c>
      <c r="C12" s="72">
        <f>('Communication &amp; Language'!C12)</f>
        <v>0</v>
      </c>
      <c r="D12" s="72">
        <f>('Communication &amp; Language'!D12)</f>
        <v>0</v>
      </c>
      <c r="E12" s="72">
        <f>('Communication &amp; Language'!E12)</f>
        <v>0</v>
      </c>
      <c r="F12" s="72">
        <f>'Communication &amp; Language'!F12</f>
        <v>0</v>
      </c>
      <c r="G12" s="72">
        <f>('Communication &amp; Language'!G12)</f>
        <v>0</v>
      </c>
      <c r="H12" s="72">
        <f>('Communication &amp; Language'!H12)</f>
        <v>0</v>
      </c>
      <c r="I12" s="73">
        <f>('Communication &amp; Language'!I12)</f>
        <v>0</v>
      </c>
      <c r="J12" s="147"/>
      <c r="K12" s="35"/>
      <c r="L12" s="35"/>
      <c r="M12" s="35"/>
    </row>
    <row r="13" spans="1:25" x14ac:dyDescent="0.3">
      <c r="A13" s="6" t="str">
        <f>('Communication &amp; Language'!A13)</f>
        <v>Pupil name</v>
      </c>
      <c r="B13" s="4">
        <f>('Communication &amp; Language'!B13)</f>
        <v>0</v>
      </c>
      <c r="C13" s="72">
        <f>('Communication &amp; Language'!C13)</f>
        <v>0</v>
      </c>
      <c r="D13" s="72">
        <f>('Communication &amp; Language'!D13)</f>
        <v>0</v>
      </c>
      <c r="E13" s="72">
        <f>('Communication &amp; Language'!E13)</f>
        <v>0</v>
      </c>
      <c r="F13" s="72">
        <f>'Communication &amp; Language'!F13</f>
        <v>0</v>
      </c>
      <c r="G13" s="72">
        <f>('Communication &amp; Language'!G13)</f>
        <v>0</v>
      </c>
      <c r="H13" s="72">
        <f>('Communication &amp; Language'!H13)</f>
        <v>0</v>
      </c>
      <c r="I13" s="73">
        <f>('Communication &amp; Language'!I13)</f>
        <v>0</v>
      </c>
      <c r="J13" s="147"/>
      <c r="K13" s="35"/>
      <c r="L13" s="35"/>
      <c r="M13" s="35"/>
    </row>
    <row r="14" spans="1:25" x14ac:dyDescent="0.3">
      <c r="A14" s="6" t="str">
        <f>('Communication &amp; Language'!A14)</f>
        <v>Pupil name</v>
      </c>
      <c r="B14" s="4">
        <f>('Communication &amp; Language'!B14)</f>
        <v>0</v>
      </c>
      <c r="C14" s="72">
        <f>('Communication &amp; Language'!C14)</f>
        <v>0</v>
      </c>
      <c r="D14" s="72">
        <f>('Communication &amp; Language'!D14)</f>
        <v>0</v>
      </c>
      <c r="E14" s="72">
        <f>('Communication &amp; Language'!E14)</f>
        <v>0</v>
      </c>
      <c r="F14" s="72">
        <f>'Communication &amp; Language'!F14</f>
        <v>0</v>
      </c>
      <c r="G14" s="72">
        <f>('Communication &amp; Language'!G14)</f>
        <v>0</v>
      </c>
      <c r="H14" s="72">
        <f>('Communication &amp; Language'!H14)</f>
        <v>0</v>
      </c>
      <c r="I14" s="73">
        <f>('Communication &amp; Language'!I14)</f>
        <v>0</v>
      </c>
      <c r="J14" s="147"/>
      <c r="K14" s="35"/>
      <c r="L14" s="35"/>
      <c r="M14" s="35"/>
    </row>
    <row r="15" spans="1:25" x14ac:dyDescent="0.3">
      <c r="A15" s="6" t="str">
        <f>('Communication &amp; Language'!A15)</f>
        <v>Pupil name</v>
      </c>
      <c r="B15" s="4">
        <f>('Communication &amp; Language'!B15)</f>
        <v>0</v>
      </c>
      <c r="C15" s="72">
        <f>('Communication &amp; Language'!C15)</f>
        <v>0</v>
      </c>
      <c r="D15" s="72">
        <f>('Communication &amp; Language'!D15)</f>
        <v>0</v>
      </c>
      <c r="E15" s="72">
        <f>('Communication &amp; Language'!E15)</f>
        <v>0</v>
      </c>
      <c r="F15" s="72">
        <f>'Communication &amp; Language'!F15</f>
        <v>0</v>
      </c>
      <c r="G15" s="72">
        <f>('Communication &amp; Language'!G15)</f>
        <v>0</v>
      </c>
      <c r="H15" s="72">
        <f>('Communication &amp; Language'!H15)</f>
        <v>0</v>
      </c>
      <c r="I15" s="73">
        <f>('Communication &amp; Language'!I15)</f>
        <v>0</v>
      </c>
      <c r="J15" s="147"/>
      <c r="K15" s="35"/>
      <c r="L15" s="35"/>
      <c r="M15" s="35"/>
    </row>
    <row r="16" spans="1:25" x14ac:dyDescent="0.3">
      <c r="A16" s="6" t="str">
        <f>('Communication &amp; Language'!A16)</f>
        <v>Pupil name</v>
      </c>
      <c r="B16" s="4">
        <f>('Communication &amp; Language'!B16)</f>
        <v>0</v>
      </c>
      <c r="C16" s="72">
        <f>('Communication &amp; Language'!C16)</f>
        <v>0</v>
      </c>
      <c r="D16" s="72">
        <f>('Communication &amp; Language'!D16)</f>
        <v>0</v>
      </c>
      <c r="E16" s="72">
        <f>('Communication &amp; Language'!E16)</f>
        <v>0</v>
      </c>
      <c r="F16" s="72">
        <f>'Communication &amp; Language'!F16</f>
        <v>0</v>
      </c>
      <c r="G16" s="72">
        <f>('Communication &amp; Language'!G16)</f>
        <v>0</v>
      </c>
      <c r="H16" s="72">
        <f>('Communication &amp; Language'!H16)</f>
        <v>0</v>
      </c>
      <c r="I16" s="73">
        <f>('Communication &amp; Language'!I16)</f>
        <v>0</v>
      </c>
      <c r="J16" s="147"/>
      <c r="K16" s="35"/>
      <c r="L16" s="35"/>
      <c r="M16" s="35"/>
    </row>
    <row r="17" spans="1:13" x14ac:dyDescent="0.3">
      <c r="A17" s="6" t="str">
        <f>('Communication &amp; Language'!A17)</f>
        <v>Pupil name</v>
      </c>
      <c r="B17" s="4">
        <f>('Communication &amp; Language'!B17)</f>
        <v>0</v>
      </c>
      <c r="C17" s="72">
        <f>('Communication &amp; Language'!C17)</f>
        <v>0</v>
      </c>
      <c r="D17" s="72">
        <f>('Communication &amp; Language'!D17)</f>
        <v>0</v>
      </c>
      <c r="E17" s="72">
        <f>('Communication &amp; Language'!E17)</f>
        <v>0</v>
      </c>
      <c r="F17" s="72">
        <f>'Communication &amp; Language'!F17</f>
        <v>0</v>
      </c>
      <c r="G17" s="72">
        <f>('Communication &amp; Language'!G17)</f>
        <v>0</v>
      </c>
      <c r="H17" s="72">
        <f>('Communication &amp; Language'!H17)</f>
        <v>0</v>
      </c>
      <c r="I17" s="73">
        <f>('Communication &amp; Language'!I17)</f>
        <v>0</v>
      </c>
      <c r="J17" s="147"/>
      <c r="K17" s="35"/>
      <c r="L17" s="35"/>
      <c r="M17" s="35"/>
    </row>
    <row r="18" spans="1:13" x14ac:dyDescent="0.3">
      <c r="A18" s="6" t="str">
        <f>('Communication &amp; Language'!A18)</f>
        <v>Pupil name</v>
      </c>
      <c r="B18" s="4">
        <f>('Communication &amp; Language'!B18)</f>
        <v>0</v>
      </c>
      <c r="C18" s="72">
        <f>('Communication &amp; Language'!C18)</f>
        <v>0</v>
      </c>
      <c r="D18" s="72">
        <f>('Communication &amp; Language'!D18)</f>
        <v>0</v>
      </c>
      <c r="E18" s="72">
        <f>('Communication &amp; Language'!E18)</f>
        <v>0</v>
      </c>
      <c r="F18" s="72">
        <f>'Communication &amp; Language'!F18</f>
        <v>0</v>
      </c>
      <c r="G18" s="72">
        <f>('Communication &amp; Language'!G18)</f>
        <v>0</v>
      </c>
      <c r="H18" s="72">
        <f>('Communication &amp; Language'!H18)</f>
        <v>0</v>
      </c>
      <c r="I18" s="73">
        <f>('Communication &amp; Language'!I18)</f>
        <v>0</v>
      </c>
      <c r="J18" s="147"/>
      <c r="K18" s="35"/>
      <c r="L18" s="35"/>
      <c r="M18" s="35"/>
    </row>
    <row r="19" spans="1:13" x14ac:dyDescent="0.3">
      <c r="A19" s="6" t="str">
        <f>('Communication &amp; Language'!A19)</f>
        <v>Pupil name</v>
      </c>
      <c r="B19" s="4">
        <f>('Communication &amp; Language'!B19)</f>
        <v>0</v>
      </c>
      <c r="C19" s="72">
        <f>('Communication &amp; Language'!C19)</f>
        <v>0</v>
      </c>
      <c r="D19" s="72">
        <f>('Communication &amp; Language'!D19)</f>
        <v>0</v>
      </c>
      <c r="E19" s="72">
        <f>('Communication &amp; Language'!E19)</f>
        <v>0</v>
      </c>
      <c r="F19" s="72">
        <f>'Communication &amp; Language'!F19</f>
        <v>0</v>
      </c>
      <c r="G19" s="72">
        <f>('Communication &amp; Language'!G19)</f>
        <v>0</v>
      </c>
      <c r="H19" s="72">
        <f>('Communication &amp; Language'!H19)</f>
        <v>0</v>
      </c>
      <c r="I19" s="73">
        <f>('Communication &amp; Language'!I19)</f>
        <v>0</v>
      </c>
      <c r="J19" s="147"/>
      <c r="K19" s="35"/>
      <c r="L19" s="35"/>
      <c r="M19" s="35"/>
    </row>
    <row r="20" spans="1:13" x14ac:dyDescent="0.3">
      <c r="A20" s="6" t="str">
        <f>('Communication &amp; Language'!A20)</f>
        <v>Pupil name</v>
      </c>
      <c r="B20" s="4">
        <f>('Communication &amp; Language'!B20)</f>
        <v>0</v>
      </c>
      <c r="C20" s="72">
        <f>('Communication &amp; Language'!C20)</f>
        <v>0</v>
      </c>
      <c r="D20" s="72">
        <f>('Communication &amp; Language'!D20)</f>
        <v>0</v>
      </c>
      <c r="E20" s="72">
        <f>('Communication &amp; Language'!E20)</f>
        <v>0</v>
      </c>
      <c r="F20" s="72">
        <f>'Communication &amp; Language'!F20</f>
        <v>0</v>
      </c>
      <c r="G20" s="72">
        <f>('Communication &amp; Language'!G20)</f>
        <v>0</v>
      </c>
      <c r="H20" s="72">
        <f>('Communication &amp; Language'!H20)</f>
        <v>0</v>
      </c>
      <c r="I20" s="73">
        <f>('Communication &amp; Language'!I20)</f>
        <v>0</v>
      </c>
      <c r="J20" s="147"/>
      <c r="K20" s="35"/>
      <c r="L20" s="35"/>
      <c r="M20" s="35"/>
    </row>
    <row r="21" spans="1:13" x14ac:dyDescent="0.3">
      <c r="A21" s="6" t="str">
        <f>('Communication &amp; Language'!A21)</f>
        <v>Pupil name</v>
      </c>
      <c r="B21" s="4">
        <f>('Communication &amp; Language'!B21)</f>
        <v>0</v>
      </c>
      <c r="C21" s="72">
        <f>('Communication &amp; Language'!C21)</f>
        <v>0</v>
      </c>
      <c r="D21" s="72">
        <f>('Communication &amp; Language'!D21)</f>
        <v>0</v>
      </c>
      <c r="E21" s="72">
        <f>('Communication &amp; Language'!E21)</f>
        <v>0</v>
      </c>
      <c r="F21" s="72">
        <f>'Communication &amp; Language'!F21</f>
        <v>0</v>
      </c>
      <c r="G21" s="72">
        <f>('Communication &amp; Language'!G21)</f>
        <v>0</v>
      </c>
      <c r="H21" s="72">
        <f>('Communication &amp; Language'!H21)</f>
        <v>0</v>
      </c>
      <c r="I21" s="73">
        <f>('Communication &amp; Language'!I21)</f>
        <v>0</v>
      </c>
      <c r="J21" s="147"/>
      <c r="K21" s="35"/>
      <c r="L21" s="35"/>
      <c r="M21" s="35"/>
    </row>
    <row r="22" spans="1:13" x14ac:dyDescent="0.3">
      <c r="A22" s="6" t="str">
        <f>('Communication &amp; Language'!A22)</f>
        <v>Pupil name</v>
      </c>
      <c r="B22" s="4">
        <f>('Communication &amp; Language'!B22)</f>
        <v>0</v>
      </c>
      <c r="C22" s="72">
        <f>('Communication &amp; Language'!C22)</f>
        <v>0</v>
      </c>
      <c r="D22" s="72">
        <f>('Communication &amp; Language'!D22)</f>
        <v>0</v>
      </c>
      <c r="E22" s="72">
        <f>('Communication &amp; Language'!E22)</f>
        <v>0</v>
      </c>
      <c r="F22" s="72">
        <f>'Communication &amp; Language'!F22</f>
        <v>0</v>
      </c>
      <c r="G22" s="72">
        <f>('Communication &amp; Language'!G22)</f>
        <v>0</v>
      </c>
      <c r="H22" s="72">
        <f>('Communication &amp; Language'!H22)</f>
        <v>0</v>
      </c>
      <c r="I22" s="73">
        <f>('Communication &amp; Language'!I22)</f>
        <v>0</v>
      </c>
      <c r="J22" s="147"/>
      <c r="K22" s="35"/>
      <c r="L22" s="35"/>
      <c r="M22" s="35"/>
    </row>
    <row r="23" spans="1:13" x14ac:dyDescent="0.3">
      <c r="A23" s="6" t="str">
        <f>('Communication &amp; Language'!A23)</f>
        <v>Pupil name</v>
      </c>
      <c r="B23" s="4">
        <f>('Communication &amp; Language'!B23)</f>
        <v>0</v>
      </c>
      <c r="C23" s="72">
        <f>('Communication &amp; Language'!C23)</f>
        <v>0</v>
      </c>
      <c r="D23" s="72">
        <f>('Communication &amp; Language'!D23)</f>
        <v>0</v>
      </c>
      <c r="E23" s="72">
        <f>('Communication &amp; Language'!E23)</f>
        <v>0</v>
      </c>
      <c r="F23" s="72">
        <f>'Communication &amp; Language'!F23</f>
        <v>0</v>
      </c>
      <c r="G23" s="72">
        <f>('Communication &amp; Language'!G23)</f>
        <v>0</v>
      </c>
      <c r="H23" s="72">
        <f>('Communication &amp; Language'!H23)</f>
        <v>0</v>
      </c>
      <c r="I23" s="73">
        <f>('Communication &amp; Language'!I23)</f>
        <v>0</v>
      </c>
      <c r="J23" s="147"/>
      <c r="K23" s="35"/>
      <c r="L23" s="35"/>
      <c r="M23" s="35"/>
    </row>
    <row r="24" spans="1:13" x14ac:dyDescent="0.3">
      <c r="A24" s="6" t="str">
        <f>('Communication &amp; Language'!A24)</f>
        <v>Pupil name</v>
      </c>
      <c r="B24" s="4">
        <f>('Communication &amp; Language'!B24)</f>
        <v>0</v>
      </c>
      <c r="C24" s="72">
        <f>('Communication &amp; Language'!C24)</f>
        <v>0</v>
      </c>
      <c r="D24" s="72">
        <f>('Communication &amp; Language'!D24)</f>
        <v>0</v>
      </c>
      <c r="E24" s="72">
        <f>('Communication &amp; Language'!E24)</f>
        <v>0</v>
      </c>
      <c r="F24" s="72">
        <f>'Communication &amp; Language'!F24</f>
        <v>0</v>
      </c>
      <c r="G24" s="72">
        <f>('Communication &amp; Language'!G24)</f>
        <v>0</v>
      </c>
      <c r="H24" s="72">
        <f>('Communication &amp; Language'!H24)</f>
        <v>0</v>
      </c>
      <c r="I24" s="73">
        <f>('Communication &amp; Language'!I24)</f>
        <v>0</v>
      </c>
      <c r="J24" s="147"/>
      <c r="K24" s="35"/>
      <c r="L24" s="35"/>
      <c r="M24" s="35"/>
    </row>
    <row r="25" spans="1:13" x14ac:dyDescent="0.3">
      <c r="A25" s="6" t="str">
        <f>('Communication &amp; Language'!A25)</f>
        <v>Pupil name</v>
      </c>
      <c r="B25" s="4">
        <f>('Communication &amp; Language'!B25)</f>
        <v>0</v>
      </c>
      <c r="C25" s="72">
        <f>('Communication &amp; Language'!C25)</f>
        <v>0</v>
      </c>
      <c r="D25" s="72">
        <f>('Communication &amp; Language'!D25)</f>
        <v>0</v>
      </c>
      <c r="E25" s="72">
        <f>('Communication &amp; Language'!E25)</f>
        <v>0</v>
      </c>
      <c r="F25" s="72">
        <f>'Communication &amp; Language'!F25</f>
        <v>0</v>
      </c>
      <c r="G25" s="72">
        <f>('Communication &amp; Language'!G25)</f>
        <v>0</v>
      </c>
      <c r="H25" s="72">
        <f>('Communication &amp; Language'!H25)</f>
        <v>0</v>
      </c>
      <c r="I25" s="73">
        <f>('Communication &amp; Language'!I25)</f>
        <v>0</v>
      </c>
      <c r="J25" s="147"/>
      <c r="K25" s="35"/>
      <c r="L25" s="35"/>
      <c r="M25" s="35"/>
    </row>
    <row r="26" spans="1:13" x14ac:dyDescent="0.3">
      <c r="A26" s="6" t="str">
        <f>('Communication &amp; Language'!A26)</f>
        <v>Pupil name</v>
      </c>
      <c r="B26" s="4">
        <f>('Communication &amp; Language'!B26)</f>
        <v>0</v>
      </c>
      <c r="C26" s="72">
        <f>('Communication &amp; Language'!C26)</f>
        <v>0</v>
      </c>
      <c r="D26" s="72">
        <f>('Communication &amp; Language'!D26)</f>
        <v>0</v>
      </c>
      <c r="E26" s="72">
        <f>('Communication &amp; Language'!E26)</f>
        <v>0</v>
      </c>
      <c r="F26" s="72">
        <f>'Communication &amp; Language'!F26</f>
        <v>0</v>
      </c>
      <c r="G26" s="72">
        <f>('Communication &amp; Language'!G26)</f>
        <v>0</v>
      </c>
      <c r="H26" s="72">
        <f>('Communication &amp; Language'!H26)</f>
        <v>0</v>
      </c>
      <c r="I26" s="73">
        <f>('Communication &amp; Language'!I26)</f>
        <v>0</v>
      </c>
      <c r="J26" s="147"/>
      <c r="K26" s="35"/>
      <c r="L26" s="35"/>
      <c r="M26" s="35"/>
    </row>
    <row r="27" spans="1:13" x14ac:dyDescent="0.3">
      <c r="A27" s="6" t="str">
        <f>('Communication &amp; Language'!A27)</f>
        <v>Pupil name</v>
      </c>
      <c r="B27" s="4">
        <f>('Communication &amp; Language'!B27)</f>
        <v>0</v>
      </c>
      <c r="C27" s="72">
        <f>('Communication &amp; Language'!C27)</f>
        <v>0</v>
      </c>
      <c r="D27" s="72">
        <f>('Communication &amp; Language'!D27)</f>
        <v>0</v>
      </c>
      <c r="E27" s="72">
        <f>('Communication &amp; Language'!E27)</f>
        <v>0</v>
      </c>
      <c r="F27" s="72">
        <f>'Communication &amp; Language'!F27</f>
        <v>0</v>
      </c>
      <c r="G27" s="72">
        <f>('Communication &amp; Language'!G27)</f>
        <v>0</v>
      </c>
      <c r="H27" s="72">
        <f>('Communication &amp; Language'!H27)</f>
        <v>0</v>
      </c>
      <c r="I27" s="73">
        <f>('Communication &amp; Language'!I27)</f>
        <v>0</v>
      </c>
      <c r="J27" s="147"/>
      <c r="K27" s="35"/>
      <c r="L27" s="35"/>
      <c r="M27" s="35"/>
    </row>
    <row r="28" spans="1:13" x14ac:dyDescent="0.3">
      <c r="A28" s="6" t="str">
        <f>('Communication &amp; Language'!A28)</f>
        <v>Pupil name</v>
      </c>
      <c r="B28" s="4">
        <f>('Communication &amp; Language'!B28)</f>
        <v>0</v>
      </c>
      <c r="C28" s="72">
        <f>('Communication &amp; Language'!C28)</f>
        <v>0</v>
      </c>
      <c r="D28" s="72">
        <f>('Communication &amp; Language'!D28)</f>
        <v>0</v>
      </c>
      <c r="E28" s="72">
        <f>('Communication &amp; Language'!E28)</f>
        <v>0</v>
      </c>
      <c r="F28" s="72">
        <f>'Communication &amp; Language'!F28</f>
        <v>0</v>
      </c>
      <c r="G28" s="72">
        <f>('Communication &amp; Language'!G28)</f>
        <v>0</v>
      </c>
      <c r="H28" s="72">
        <f>('Communication &amp; Language'!H28)</f>
        <v>0</v>
      </c>
      <c r="I28" s="73">
        <f>('Communication &amp; Language'!I28)</f>
        <v>0</v>
      </c>
      <c r="J28" s="147"/>
      <c r="K28" s="35"/>
      <c r="L28" s="35"/>
      <c r="M28" s="35"/>
    </row>
    <row r="29" spans="1:13" x14ac:dyDescent="0.3">
      <c r="A29" s="6" t="str">
        <f>('Communication &amp; Language'!A29)</f>
        <v>Pupil name</v>
      </c>
      <c r="B29" s="4">
        <f>('Communication &amp; Language'!B29)</f>
        <v>0</v>
      </c>
      <c r="C29" s="72">
        <f>('Communication &amp; Language'!C29)</f>
        <v>0</v>
      </c>
      <c r="D29" s="72">
        <f>('Communication &amp; Language'!D29)</f>
        <v>0</v>
      </c>
      <c r="E29" s="72">
        <f>('Communication &amp; Language'!E29)</f>
        <v>0</v>
      </c>
      <c r="F29" s="72">
        <f>'Communication &amp; Language'!F29</f>
        <v>0</v>
      </c>
      <c r="G29" s="72">
        <f>('Communication &amp; Language'!G29)</f>
        <v>0</v>
      </c>
      <c r="H29" s="72">
        <f>('Communication &amp; Language'!H29)</f>
        <v>0</v>
      </c>
      <c r="I29" s="73">
        <f>('Communication &amp; Language'!I29)</f>
        <v>0</v>
      </c>
      <c r="J29" s="147"/>
      <c r="K29" s="35"/>
      <c r="L29" s="35"/>
      <c r="M29" s="35"/>
    </row>
    <row r="30" spans="1:13" x14ac:dyDescent="0.3">
      <c r="A30" s="6" t="str">
        <f>('Communication &amp; Language'!A30)</f>
        <v>Pupil name</v>
      </c>
      <c r="B30" s="4">
        <f>('Communication &amp; Language'!B30)</f>
        <v>0</v>
      </c>
      <c r="C30" s="72">
        <f>('Communication &amp; Language'!C30)</f>
        <v>0</v>
      </c>
      <c r="D30" s="72">
        <f>('Communication &amp; Language'!D30)</f>
        <v>0</v>
      </c>
      <c r="E30" s="72">
        <f>('Communication &amp; Language'!E30)</f>
        <v>0</v>
      </c>
      <c r="F30" s="72">
        <f>'Communication &amp; Language'!F30</f>
        <v>0</v>
      </c>
      <c r="G30" s="72">
        <f>('Communication &amp; Language'!G30)</f>
        <v>0</v>
      </c>
      <c r="H30" s="72">
        <f>('Communication &amp; Language'!H30)</f>
        <v>0</v>
      </c>
      <c r="I30" s="73">
        <f>('Communication &amp; Language'!I30)</f>
        <v>0</v>
      </c>
      <c r="J30" s="147"/>
      <c r="K30" s="35"/>
      <c r="L30" s="35"/>
      <c r="M30" s="35"/>
    </row>
    <row r="31" spans="1:13" x14ac:dyDescent="0.3">
      <c r="A31" s="6" t="str">
        <f>('Communication &amp; Language'!A31)</f>
        <v>Pupil name</v>
      </c>
      <c r="B31" s="4">
        <f>('Communication &amp; Language'!B31)</f>
        <v>0</v>
      </c>
      <c r="C31" s="72">
        <f>('Communication &amp; Language'!C31)</f>
        <v>0</v>
      </c>
      <c r="D31" s="72">
        <f>('Communication &amp; Language'!D31)</f>
        <v>0</v>
      </c>
      <c r="E31" s="72">
        <f>('Communication &amp; Language'!E31)</f>
        <v>0</v>
      </c>
      <c r="F31" s="72">
        <f>'Communication &amp; Language'!F31</f>
        <v>0</v>
      </c>
      <c r="G31" s="72">
        <f>('Communication &amp; Language'!G31)</f>
        <v>0</v>
      </c>
      <c r="H31" s="72">
        <f>('Communication &amp; Language'!H31)</f>
        <v>0</v>
      </c>
      <c r="I31" s="73">
        <f>('Communication &amp; Language'!I31)</f>
        <v>0</v>
      </c>
      <c r="J31" s="147"/>
      <c r="K31" s="35"/>
      <c r="L31" s="35"/>
      <c r="M31" s="35"/>
    </row>
    <row r="32" spans="1:13" x14ac:dyDescent="0.3">
      <c r="A32" s="6" t="str">
        <f>('Communication &amp; Language'!A32)</f>
        <v>Pupil name</v>
      </c>
      <c r="B32" s="4">
        <f>('Communication &amp; Language'!B32)</f>
        <v>0</v>
      </c>
      <c r="C32" s="72">
        <f>('Communication &amp; Language'!C32)</f>
        <v>0</v>
      </c>
      <c r="D32" s="72">
        <f>('Communication &amp; Language'!D32)</f>
        <v>0</v>
      </c>
      <c r="E32" s="72">
        <f>('Communication &amp; Language'!E32)</f>
        <v>0</v>
      </c>
      <c r="F32" s="72">
        <f>'Communication &amp; Language'!F32</f>
        <v>0</v>
      </c>
      <c r="G32" s="72">
        <f>('Communication &amp; Language'!G32)</f>
        <v>0</v>
      </c>
      <c r="H32" s="72">
        <f>('Communication &amp; Language'!H32)</f>
        <v>0</v>
      </c>
      <c r="I32" s="73">
        <f>('Communication &amp; Language'!I32)</f>
        <v>0</v>
      </c>
      <c r="J32" s="147"/>
      <c r="K32" s="35"/>
      <c r="L32" s="35"/>
      <c r="M32" s="35"/>
    </row>
    <row r="33" spans="1:13" x14ac:dyDescent="0.3">
      <c r="A33" s="6" t="str">
        <f>('Communication &amp; Language'!A33)</f>
        <v>Pupil name</v>
      </c>
      <c r="B33" s="4">
        <f>('Communication &amp; Language'!B33)</f>
        <v>0</v>
      </c>
      <c r="C33" s="72">
        <f>('Communication &amp; Language'!C33)</f>
        <v>0</v>
      </c>
      <c r="D33" s="72">
        <f>('Communication &amp; Language'!D33)</f>
        <v>0</v>
      </c>
      <c r="E33" s="72">
        <f>('Communication &amp; Language'!E33)</f>
        <v>0</v>
      </c>
      <c r="F33" s="72">
        <f>'Communication &amp; Language'!F33</f>
        <v>0</v>
      </c>
      <c r="G33" s="72">
        <f>('Communication &amp; Language'!G33)</f>
        <v>0</v>
      </c>
      <c r="H33" s="72">
        <f>('Communication &amp; Language'!H33)</f>
        <v>0</v>
      </c>
      <c r="I33" s="73">
        <f>('Communication &amp; Language'!I33)</f>
        <v>0</v>
      </c>
      <c r="J33" s="147"/>
      <c r="K33" s="35"/>
      <c r="L33" s="35"/>
      <c r="M33" s="35"/>
    </row>
    <row r="34" spans="1:13" x14ac:dyDescent="0.3">
      <c r="A34" s="6" t="str">
        <f>('Communication &amp; Language'!A34)</f>
        <v>Pupil name</v>
      </c>
      <c r="B34" s="4">
        <f>('Communication &amp; Language'!B34)</f>
        <v>0</v>
      </c>
      <c r="C34" s="72">
        <f>('Communication &amp; Language'!C34)</f>
        <v>0</v>
      </c>
      <c r="D34" s="72">
        <f>('Communication &amp; Language'!D34)</f>
        <v>0</v>
      </c>
      <c r="E34" s="72">
        <f>('Communication &amp; Language'!E34)</f>
        <v>0</v>
      </c>
      <c r="F34" s="72">
        <f>'Communication &amp; Language'!F34</f>
        <v>0</v>
      </c>
      <c r="G34" s="72">
        <f>('Communication &amp; Language'!G34)</f>
        <v>0</v>
      </c>
      <c r="H34" s="72">
        <f>('Communication &amp; Language'!H34)</f>
        <v>0</v>
      </c>
      <c r="I34" s="73">
        <f>('Communication &amp; Language'!I34)</f>
        <v>0</v>
      </c>
      <c r="J34" s="148"/>
      <c r="K34" s="35"/>
      <c r="L34" s="35"/>
      <c r="M34" s="35"/>
    </row>
    <row r="35" spans="1:13" x14ac:dyDescent="0.3">
      <c r="A35" s="6" t="str">
        <f>('Communication &amp; Language'!A35)</f>
        <v>Pupil name</v>
      </c>
      <c r="B35" s="4">
        <f>('Communication &amp; Language'!B35)</f>
        <v>0</v>
      </c>
      <c r="C35" s="72">
        <f>('Communication &amp; Language'!C35)</f>
        <v>0</v>
      </c>
      <c r="D35" s="72">
        <f>('Communication &amp; Language'!D35)</f>
        <v>0</v>
      </c>
      <c r="E35" s="72">
        <f>('Communication &amp; Language'!E35)</f>
        <v>0</v>
      </c>
      <c r="F35" s="72">
        <f>'Communication &amp; Language'!F35</f>
        <v>0</v>
      </c>
      <c r="G35" s="72">
        <f>('Communication &amp; Language'!G35)</f>
        <v>0</v>
      </c>
      <c r="H35" s="72">
        <f>('Communication &amp; Language'!H35)</f>
        <v>0</v>
      </c>
      <c r="I35" s="73">
        <f>('Communication &amp; Language'!I35)</f>
        <v>0</v>
      </c>
      <c r="J35" s="148"/>
      <c r="K35" s="35"/>
      <c r="L35" s="35"/>
      <c r="M35" s="35"/>
    </row>
    <row r="36" spans="1:13" x14ac:dyDescent="0.3">
      <c r="A36" s="6" t="str">
        <f>('Communication &amp; Language'!A36)</f>
        <v>Pupil name</v>
      </c>
      <c r="B36" s="4">
        <f>('Communication &amp; Language'!B36)</f>
        <v>0</v>
      </c>
      <c r="C36" s="72">
        <f>('Communication &amp; Language'!C36)</f>
        <v>0</v>
      </c>
      <c r="D36" s="72">
        <f>('Communication &amp; Language'!D36)</f>
        <v>0</v>
      </c>
      <c r="E36" s="72">
        <f>('Communication &amp; Language'!E36)</f>
        <v>0</v>
      </c>
      <c r="F36" s="72">
        <f>'Communication &amp; Language'!F36</f>
        <v>0</v>
      </c>
      <c r="G36" s="72">
        <f>('Communication &amp; Language'!G36)</f>
        <v>0</v>
      </c>
      <c r="H36" s="72">
        <f>('Communication &amp; Language'!H36)</f>
        <v>0</v>
      </c>
      <c r="I36" s="73">
        <f>('Communication &amp; Language'!I36)</f>
        <v>0</v>
      </c>
      <c r="J36" s="148"/>
      <c r="K36" s="35"/>
      <c r="L36" s="35"/>
      <c r="M36" s="35"/>
    </row>
    <row r="37" spans="1:13" x14ac:dyDescent="0.3">
      <c r="A37" s="6" t="str">
        <f>('Communication &amp; Language'!A37)</f>
        <v>Pupil name</v>
      </c>
      <c r="B37" s="4">
        <f>('Communication &amp; Language'!B37)</f>
        <v>0</v>
      </c>
      <c r="C37" s="72">
        <f>('Communication &amp; Language'!C37)</f>
        <v>0</v>
      </c>
      <c r="D37" s="72">
        <f>('Communication &amp; Language'!D37)</f>
        <v>0</v>
      </c>
      <c r="E37" s="72">
        <f>('Communication &amp; Language'!E37)</f>
        <v>0</v>
      </c>
      <c r="F37" s="72">
        <f>'Communication &amp; Language'!F37</f>
        <v>0</v>
      </c>
      <c r="G37" s="72">
        <f>('Communication &amp; Language'!G37)</f>
        <v>0</v>
      </c>
      <c r="H37" s="72">
        <f>('Communication &amp; Language'!H37)</f>
        <v>0</v>
      </c>
      <c r="I37" s="73">
        <f>('Communication &amp; Language'!I37)</f>
        <v>0</v>
      </c>
      <c r="J37" s="148"/>
      <c r="K37" s="35"/>
      <c r="L37" s="35"/>
      <c r="M37" s="35"/>
    </row>
    <row r="38" spans="1:13" x14ac:dyDescent="0.3">
      <c r="A38" s="6" t="str">
        <f>('Communication &amp; Language'!A38)</f>
        <v>Pupil name</v>
      </c>
      <c r="B38" s="4">
        <f>('Communication &amp; Language'!B38)</f>
        <v>0</v>
      </c>
      <c r="C38" s="72">
        <f>('Communication &amp; Language'!C38)</f>
        <v>0</v>
      </c>
      <c r="D38" s="72">
        <f>('Communication &amp; Language'!D38)</f>
        <v>0</v>
      </c>
      <c r="E38" s="72">
        <f>('Communication &amp; Language'!E38)</f>
        <v>0</v>
      </c>
      <c r="F38" s="72">
        <f>'Communication &amp; Language'!F38</f>
        <v>0</v>
      </c>
      <c r="G38" s="72">
        <f>('Communication &amp; Language'!G38)</f>
        <v>0</v>
      </c>
      <c r="H38" s="72">
        <f>('Communication &amp; Language'!H38)</f>
        <v>0</v>
      </c>
      <c r="I38" s="73">
        <f>('Communication &amp; Language'!I38)</f>
        <v>0</v>
      </c>
      <c r="J38" s="148"/>
      <c r="K38" s="35"/>
      <c r="L38" s="35"/>
      <c r="M38" s="35"/>
    </row>
    <row r="39" spans="1:13" x14ac:dyDescent="0.3">
      <c r="A39" s="6" t="str">
        <f>('Communication &amp; Language'!A39)</f>
        <v>Pupil name</v>
      </c>
      <c r="B39" s="4">
        <f>('Communication &amp; Language'!B39)</f>
        <v>0</v>
      </c>
      <c r="C39" s="72">
        <f>('Communication &amp; Language'!C39)</f>
        <v>0</v>
      </c>
      <c r="D39" s="72">
        <f>('Communication &amp; Language'!D39)</f>
        <v>0</v>
      </c>
      <c r="E39" s="72">
        <f>('Communication &amp; Language'!E39)</f>
        <v>0</v>
      </c>
      <c r="F39" s="72">
        <f>'Communication &amp; Language'!F39</f>
        <v>0</v>
      </c>
      <c r="G39" s="72">
        <f>('Communication &amp; Language'!G39)</f>
        <v>0</v>
      </c>
      <c r="H39" s="72">
        <f>('Communication &amp; Language'!H39)</f>
        <v>0</v>
      </c>
      <c r="I39" s="73">
        <f>('Communication &amp; Language'!I39)</f>
        <v>0</v>
      </c>
      <c r="J39" s="148"/>
      <c r="K39" s="35"/>
      <c r="L39" s="35"/>
      <c r="M39" s="35"/>
    </row>
    <row r="40" spans="1:13" x14ac:dyDescent="0.3">
      <c r="A40" s="6" t="str">
        <f>('Communication &amp; Language'!A40)</f>
        <v>Pupil name</v>
      </c>
      <c r="B40" s="4">
        <f>('Communication &amp; Language'!B40)</f>
        <v>0</v>
      </c>
      <c r="C40" s="72">
        <f>('Communication &amp; Language'!C40)</f>
        <v>0</v>
      </c>
      <c r="D40" s="72">
        <f>('Communication &amp; Language'!D40)</f>
        <v>0</v>
      </c>
      <c r="E40" s="72">
        <f>('Communication &amp; Language'!E40)</f>
        <v>0</v>
      </c>
      <c r="F40" s="72">
        <f>'Communication &amp; Language'!F40</f>
        <v>0</v>
      </c>
      <c r="G40" s="72">
        <f>('Communication &amp; Language'!G40)</f>
        <v>0</v>
      </c>
      <c r="H40" s="72">
        <f>('Communication &amp; Language'!H40)</f>
        <v>0</v>
      </c>
      <c r="I40" s="73">
        <f>('Communication &amp; Language'!I40)</f>
        <v>0</v>
      </c>
      <c r="J40" s="148"/>
      <c r="K40" s="35"/>
      <c r="L40" s="35"/>
      <c r="M40" s="35"/>
    </row>
    <row r="41" spans="1:13" x14ac:dyDescent="0.3">
      <c r="A41" s="6" t="str">
        <f>('Communication &amp; Language'!A41)</f>
        <v>Pupil name</v>
      </c>
      <c r="B41" s="4">
        <f>('Communication &amp; Language'!B41)</f>
        <v>0</v>
      </c>
      <c r="C41" s="72">
        <f>('Communication &amp; Language'!C41)</f>
        <v>0</v>
      </c>
      <c r="D41" s="72">
        <f>('Communication &amp; Language'!D41)</f>
        <v>0</v>
      </c>
      <c r="E41" s="72">
        <f>('Communication &amp; Language'!E41)</f>
        <v>0</v>
      </c>
      <c r="F41" s="72">
        <f>'Communication &amp; Language'!F41</f>
        <v>0</v>
      </c>
      <c r="G41" s="72">
        <f>('Communication &amp; Language'!G41)</f>
        <v>0</v>
      </c>
      <c r="H41" s="72">
        <f>('Communication &amp; Language'!H41)</f>
        <v>0</v>
      </c>
      <c r="I41" s="73">
        <f>('Communication &amp; Language'!I41)</f>
        <v>0</v>
      </c>
      <c r="J41" s="148"/>
      <c r="K41" s="35"/>
      <c r="L41" s="35"/>
      <c r="M41" s="35"/>
    </row>
    <row r="42" spans="1:13" x14ac:dyDescent="0.3">
      <c r="A42" s="6" t="str">
        <f>('Communication &amp; Language'!A42)</f>
        <v>Pupil name</v>
      </c>
      <c r="B42" s="4">
        <f>('Communication &amp; Language'!B42)</f>
        <v>0</v>
      </c>
      <c r="C42" s="72">
        <f>('Communication &amp; Language'!C42)</f>
        <v>0</v>
      </c>
      <c r="D42" s="72">
        <f>('Communication &amp; Language'!D42)</f>
        <v>0</v>
      </c>
      <c r="E42" s="72">
        <f>('Communication &amp; Language'!E42)</f>
        <v>0</v>
      </c>
      <c r="F42" s="72">
        <f>'Communication &amp; Language'!F42</f>
        <v>0</v>
      </c>
      <c r="G42" s="72">
        <f>('Communication &amp; Language'!G42)</f>
        <v>0</v>
      </c>
      <c r="H42" s="72">
        <f>('Communication &amp; Language'!H42)</f>
        <v>0</v>
      </c>
      <c r="I42" s="73">
        <f>('Communication &amp; Language'!I42)</f>
        <v>0</v>
      </c>
      <c r="J42" s="148"/>
      <c r="K42" s="35"/>
      <c r="L42" s="35"/>
      <c r="M42" s="35"/>
    </row>
    <row r="43" spans="1:13" x14ac:dyDescent="0.3">
      <c r="A43" s="6" t="str">
        <f>('Communication &amp; Language'!A43)</f>
        <v>Pupil name</v>
      </c>
      <c r="B43" s="4">
        <f>('Communication &amp; Language'!B43)</f>
        <v>0</v>
      </c>
      <c r="C43" s="72">
        <f>('Communication &amp; Language'!C43)</f>
        <v>0</v>
      </c>
      <c r="D43" s="72">
        <f>('Communication &amp; Language'!D43)</f>
        <v>0</v>
      </c>
      <c r="E43" s="72">
        <f>('Communication &amp; Language'!E43)</f>
        <v>0</v>
      </c>
      <c r="F43" s="72">
        <f>'Communication &amp; Language'!F43</f>
        <v>0</v>
      </c>
      <c r="G43" s="72">
        <f>('Communication &amp; Language'!G43)</f>
        <v>0</v>
      </c>
      <c r="H43" s="72">
        <f>('Communication &amp; Language'!H43)</f>
        <v>0</v>
      </c>
      <c r="I43" s="73">
        <f>('Communication &amp; Language'!I43)</f>
        <v>0</v>
      </c>
      <c r="J43" s="148"/>
      <c r="K43" s="35"/>
      <c r="L43" s="35"/>
      <c r="M43" s="35"/>
    </row>
    <row r="44" spans="1:13" x14ac:dyDescent="0.3">
      <c r="A44" s="6" t="str">
        <f>('Communication &amp; Language'!A44)</f>
        <v>Pupil name</v>
      </c>
      <c r="B44" s="4">
        <f>('Communication &amp; Language'!B44)</f>
        <v>0</v>
      </c>
      <c r="C44" s="72">
        <f>('Communication &amp; Language'!C44)</f>
        <v>0</v>
      </c>
      <c r="D44" s="72">
        <f>('Communication &amp; Language'!D44)</f>
        <v>0</v>
      </c>
      <c r="E44" s="72">
        <f>('Communication &amp; Language'!E44)</f>
        <v>0</v>
      </c>
      <c r="F44" s="72">
        <f>'Communication &amp; Language'!F44</f>
        <v>0</v>
      </c>
      <c r="G44" s="72">
        <f>('Communication &amp; Language'!G44)</f>
        <v>0</v>
      </c>
      <c r="H44" s="72">
        <f>('Communication &amp; Language'!H44)</f>
        <v>0</v>
      </c>
      <c r="I44" s="73">
        <f>('Communication &amp; Language'!I44)</f>
        <v>0</v>
      </c>
      <c r="J44" s="148"/>
      <c r="K44" s="35"/>
      <c r="L44" s="35"/>
      <c r="M44" s="35"/>
    </row>
    <row r="45" spans="1:13" x14ac:dyDescent="0.3">
      <c r="A45" s="6" t="str">
        <f>('Communication &amp; Language'!A45)</f>
        <v>Pupil name</v>
      </c>
      <c r="B45" s="4">
        <f>('Communication &amp; Language'!B45)</f>
        <v>0</v>
      </c>
      <c r="C45" s="72">
        <f>('Communication &amp; Language'!C45)</f>
        <v>0</v>
      </c>
      <c r="D45" s="72">
        <f>('Communication &amp; Language'!D45)</f>
        <v>0</v>
      </c>
      <c r="E45" s="72">
        <f>('Communication &amp; Language'!E45)</f>
        <v>0</v>
      </c>
      <c r="F45" s="72">
        <f>'Communication &amp; Language'!F45</f>
        <v>0</v>
      </c>
      <c r="G45" s="72">
        <f>('Communication &amp; Language'!G45)</f>
        <v>0</v>
      </c>
      <c r="H45" s="72">
        <f>('Communication &amp; Language'!H45)</f>
        <v>0</v>
      </c>
      <c r="I45" s="73">
        <f>('Communication &amp; Language'!I45)</f>
        <v>0</v>
      </c>
      <c r="J45" s="148"/>
      <c r="K45" s="35"/>
      <c r="L45" s="35"/>
      <c r="M45" s="35"/>
    </row>
    <row r="46" spans="1:13" x14ac:dyDescent="0.3">
      <c r="A46" s="6" t="str">
        <f>('Communication &amp; Language'!A46)</f>
        <v>Pupil name</v>
      </c>
      <c r="B46" s="4">
        <f>('Communication &amp; Language'!B46)</f>
        <v>0</v>
      </c>
      <c r="C46" s="72">
        <f>('Communication &amp; Language'!C46)</f>
        <v>0</v>
      </c>
      <c r="D46" s="72">
        <f>('Communication &amp; Language'!D46)</f>
        <v>0</v>
      </c>
      <c r="E46" s="72">
        <f>('Communication &amp; Language'!E46)</f>
        <v>0</v>
      </c>
      <c r="F46" s="72">
        <f>'Communication &amp; Language'!F46</f>
        <v>0</v>
      </c>
      <c r="G46" s="72">
        <f>('Communication &amp; Language'!G46)</f>
        <v>0</v>
      </c>
      <c r="H46" s="72">
        <f>('Communication &amp; Language'!H46)</f>
        <v>0</v>
      </c>
      <c r="I46" s="73">
        <f>('Communication &amp; Language'!I46)</f>
        <v>0</v>
      </c>
      <c r="J46" s="148"/>
      <c r="K46" s="35"/>
      <c r="L46" s="35"/>
      <c r="M46" s="35"/>
    </row>
    <row r="47" spans="1:13" x14ac:dyDescent="0.3">
      <c r="A47" s="6" t="str">
        <f>('Communication &amp; Language'!A47)</f>
        <v>Pupil name</v>
      </c>
      <c r="B47" s="4">
        <f>('Communication &amp; Language'!B47)</f>
        <v>0</v>
      </c>
      <c r="C47" s="72">
        <f>('Communication &amp; Language'!C47)</f>
        <v>0</v>
      </c>
      <c r="D47" s="72">
        <f>('Communication &amp; Language'!D47)</f>
        <v>0</v>
      </c>
      <c r="E47" s="72">
        <f>('Communication &amp; Language'!E47)</f>
        <v>0</v>
      </c>
      <c r="F47" s="72">
        <f>'Communication &amp; Language'!F47</f>
        <v>0</v>
      </c>
      <c r="G47" s="72">
        <f>('Communication &amp; Language'!G47)</f>
        <v>0</v>
      </c>
      <c r="H47" s="72">
        <f>('Communication &amp; Language'!H47)</f>
        <v>0</v>
      </c>
      <c r="I47" s="73">
        <f>('Communication &amp; Language'!I47)</f>
        <v>0</v>
      </c>
      <c r="J47" s="148"/>
      <c r="K47" s="35"/>
      <c r="L47" s="35"/>
      <c r="M47" s="35"/>
    </row>
    <row r="48" spans="1:13" ht="15" thickBot="1" x14ac:dyDescent="0.35">
      <c r="A48" s="6" t="str">
        <f>('Communication &amp; Language'!A48)</f>
        <v>Pupil name</v>
      </c>
      <c r="B48" s="34">
        <f>('Communication &amp; Language'!B48)</f>
        <v>0</v>
      </c>
      <c r="C48" s="74">
        <f>('Communication &amp; Language'!C48)</f>
        <v>0</v>
      </c>
      <c r="D48" s="74">
        <f>('Communication &amp; Language'!D48)</f>
        <v>0</v>
      </c>
      <c r="E48" s="74">
        <f>('Communication &amp; Language'!E48)</f>
        <v>0</v>
      </c>
      <c r="F48" s="74">
        <f>'Communication &amp; Language'!F48</f>
        <v>0</v>
      </c>
      <c r="G48" s="74">
        <f>('Communication &amp; Language'!G48)</f>
        <v>0</v>
      </c>
      <c r="H48" s="74">
        <f>('Communication &amp; Language'!H48)</f>
        <v>0</v>
      </c>
      <c r="I48" s="75">
        <f>('Communication &amp; Language'!I48)</f>
        <v>0</v>
      </c>
      <c r="J48" s="149"/>
      <c r="K48" s="35"/>
      <c r="L48" s="35"/>
      <c r="M48" s="35"/>
    </row>
    <row r="49" spans="1:22"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row>
    <row r="50" spans="1:22" ht="15.6" x14ac:dyDescent="0.3">
      <c r="A50" s="2" t="s">
        <v>6</v>
      </c>
      <c r="B50" s="10">
        <f>COUNTIF(B4:B48,"M")</f>
        <v>2</v>
      </c>
      <c r="C50" s="11">
        <f>COUNTIFS(C4:C48, "*", B4:B48, "m")</f>
        <v>1</v>
      </c>
      <c r="D50" s="11">
        <f>COUNTIFS(D4:D48, "*", $B4:$B48, "m")</f>
        <v>1</v>
      </c>
      <c r="E50" s="11">
        <f t="shared" ref="E50:H50" si="1">COUNTIFS(E4:E48, "*", $B4:$B48, "m")</f>
        <v>0</v>
      </c>
      <c r="F50" s="11">
        <f t="shared" si="1"/>
        <v>1</v>
      </c>
      <c r="G50" s="11">
        <f t="shared" si="1"/>
        <v>0</v>
      </c>
      <c r="H50" s="11">
        <f t="shared" si="1"/>
        <v>1</v>
      </c>
      <c r="I50" s="12">
        <f>COUNTIFS(I4:I48, "*", B4:B48, "m")</f>
        <v>1</v>
      </c>
      <c r="J50" s="9"/>
      <c r="K50" s="9"/>
      <c r="L50" s="9"/>
      <c r="M50" s="9"/>
      <c r="N50" s="9"/>
      <c r="O50" s="9"/>
      <c r="P50" s="9"/>
      <c r="Q50" s="9"/>
      <c r="R50" s="9"/>
      <c r="S50" s="9"/>
      <c r="T50" s="223"/>
      <c r="U50" s="9"/>
      <c r="V50" s="9"/>
    </row>
    <row r="51" spans="1:22" ht="15" thickBot="1" x14ac:dyDescent="0.35">
      <c r="A51" s="3" t="s">
        <v>7</v>
      </c>
      <c r="B51" s="13">
        <f>COUNTIF(B4:B48,"F")</f>
        <v>1</v>
      </c>
      <c r="C51" s="14">
        <f>COUNTIFS(C4:C48, "*", B4:B48, "f")</f>
        <v>1</v>
      </c>
      <c r="D51" s="14">
        <f>COUNTIFS(D4:D48, "*", $B4:$B48, "f")</f>
        <v>0</v>
      </c>
      <c r="E51" s="14">
        <f t="shared" ref="E51:H51" si="2">COUNTIFS(E4:E48, "*", $B4:$B48, "f")</f>
        <v>1</v>
      </c>
      <c r="F51" s="14">
        <f t="shared" si="2"/>
        <v>0</v>
      </c>
      <c r="G51" s="14">
        <f t="shared" si="2"/>
        <v>1</v>
      </c>
      <c r="H51" s="14">
        <f t="shared" si="2"/>
        <v>0</v>
      </c>
      <c r="I51" s="15">
        <f>COUNTIFS(I4:I48, "*", B4:B48, "f")</f>
        <v>0</v>
      </c>
      <c r="J51" s="7"/>
      <c r="K51" s="7"/>
      <c r="L51" s="7"/>
      <c r="M51" s="7"/>
      <c r="N51" s="7"/>
      <c r="O51" s="7"/>
      <c r="P51" s="7"/>
      <c r="Q51" s="8"/>
      <c r="R51" s="8"/>
      <c r="S51" s="8"/>
      <c r="T51" s="8"/>
      <c r="U51" s="7"/>
      <c r="V51" s="7"/>
    </row>
    <row r="52" spans="1:22" ht="15.6" x14ac:dyDescent="0.3">
      <c r="A52" s="161"/>
      <c r="B52" s="161"/>
      <c r="C52" s="161"/>
      <c r="D52" s="161"/>
      <c r="E52" s="161"/>
      <c r="F52" s="161"/>
      <c r="G52" s="161"/>
      <c r="H52" s="161"/>
      <c r="I52" s="161"/>
      <c r="J52" s="144"/>
      <c r="K52" s="9"/>
      <c r="L52" s="9"/>
      <c r="M52" s="9"/>
      <c r="N52" s="9"/>
      <c r="O52" s="9"/>
      <c r="P52" s="9"/>
      <c r="Q52" s="9"/>
      <c r="R52" s="9"/>
      <c r="S52" s="9"/>
      <c r="T52" s="223"/>
      <c r="U52" s="9"/>
      <c r="V52" s="9"/>
    </row>
    <row r="53" spans="1:22" x14ac:dyDescent="0.3">
      <c r="A53" s="161"/>
      <c r="B53" s="161"/>
      <c r="C53" s="161"/>
      <c r="D53" s="161"/>
      <c r="E53" s="161"/>
      <c r="F53" s="161"/>
      <c r="G53" s="161"/>
      <c r="H53" s="161"/>
      <c r="I53" s="161"/>
      <c r="J53" s="20"/>
      <c r="K53" s="20"/>
      <c r="L53" s="20"/>
      <c r="M53" s="20"/>
      <c r="N53" s="20"/>
      <c r="O53" s="20"/>
      <c r="P53" s="20"/>
      <c r="Q53" s="20"/>
      <c r="R53" s="20"/>
      <c r="S53" s="20"/>
      <c r="T53" s="20"/>
      <c r="U53" s="20"/>
      <c r="V53" s="20"/>
    </row>
    <row r="54" spans="1:22" x14ac:dyDescent="0.3">
      <c r="A54" s="69"/>
      <c r="B54" s="161"/>
      <c r="C54" s="161"/>
      <c r="D54" s="161"/>
      <c r="E54" s="161"/>
      <c r="F54" s="161"/>
      <c r="G54" s="161"/>
      <c r="H54" s="161"/>
      <c r="I54" s="161"/>
      <c r="J54" s="26"/>
      <c r="K54" s="26"/>
      <c r="L54" s="26"/>
      <c r="M54" s="26"/>
      <c r="N54" s="26"/>
      <c r="O54" s="26"/>
      <c r="P54" s="26"/>
      <c r="Q54" s="26"/>
      <c r="R54" s="26"/>
      <c r="S54" s="26"/>
      <c r="T54" s="26"/>
      <c r="U54" s="26"/>
      <c r="V54" s="26"/>
    </row>
    <row r="55" spans="1:22" x14ac:dyDescent="0.3">
      <c r="A55" s="69"/>
      <c r="B55" s="161"/>
      <c r="C55" s="161"/>
      <c r="D55" s="161"/>
      <c r="E55" s="161"/>
      <c r="F55" s="161"/>
      <c r="G55" s="161"/>
      <c r="H55" s="161"/>
      <c r="I55" s="161"/>
      <c r="J55" s="27"/>
      <c r="K55" s="27"/>
      <c r="L55" s="27"/>
      <c r="M55" s="27"/>
      <c r="N55" s="27"/>
      <c r="O55" s="27"/>
      <c r="P55" s="27"/>
      <c r="Q55" s="27"/>
      <c r="R55" s="27"/>
      <c r="S55" s="27"/>
      <c r="T55" s="27"/>
      <c r="U55" s="27"/>
      <c r="V55" s="27"/>
    </row>
    <row r="56" spans="1:22" x14ac:dyDescent="0.3">
      <c r="A56" s="69"/>
      <c r="B56" s="161"/>
      <c r="C56" s="161"/>
      <c r="D56" s="161"/>
      <c r="E56" s="161"/>
      <c r="F56" s="161"/>
      <c r="G56" s="161"/>
      <c r="H56" s="161"/>
      <c r="I56" s="161"/>
      <c r="J56" s="26"/>
      <c r="K56" s="26"/>
      <c r="L56" s="26"/>
      <c r="M56" s="26"/>
      <c r="N56" s="26"/>
      <c r="O56" s="26"/>
      <c r="P56" s="26"/>
      <c r="Q56" s="26"/>
      <c r="R56" s="26"/>
      <c r="S56" s="26"/>
      <c r="T56" s="26"/>
      <c r="U56" s="26"/>
      <c r="V56" s="26"/>
    </row>
    <row r="57" spans="1:22" x14ac:dyDescent="0.3">
      <c r="A57" s="69"/>
      <c r="B57" s="161"/>
      <c r="C57" s="161"/>
      <c r="D57" s="161"/>
      <c r="E57" s="161"/>
      <c r="F57" s="161"/>
      <c r="G57" s="161"/>
      <c r="H57" s="161"/>
      <c r="I57" s="161"/>
      <c r="J57" s="27"/>
      <c r="K57" s="27"/>
      <c r="L57" s="27"/>
      <c r="M57" s="27"/>
      <c r="N57" s="27"/>
      <c r="O57" s="27"/>
      <c r="P57" s="27"/>
      <c r="Q57" s="27"/>
      <c r="R57" s="27"/>
      <c r="S57" s="27"/>
      <c r="T57" s="27"/>
      <c r="U57" s="27"/>
      <c r="V57" s="27"/>
    </row>
    <row r="58" spans="1:22" x14ac:dyDescent="0.3">
      <c r="A58" s="69"/>
      <c r="B58" s="161"/>
      <c r="C58" s="161"/>
      <c r="D58" s="161"/>
      <c r="E58" s="161"/>
      <c r="F58" s="161"/>
      <c r="G58" s="161"/>
      <c r="H58" s="161"/>
      <c r="I58" s="161"/>
      <c r="J58" s="26"/>
      <c r="K58" s="26"/>
      <c r="L58" s="26"/>
      <c r="M58" s="26"/>
      <c r="N58" s="26"/>
      <c r="O58" s="26"/>
      <c r="P58" s="26"/>
      <c r="Q58" s="26"/>
      <c r="R58" s="26"/>
      <c r="S58" s="26"/>
      <c r="T58" s="26"/>
      <c r="U58" s="26"/>
      <c r="V58" s="26"/>
    </row>
    <row r="59" spans="1:22" x14ac:dyDescent="0.3">
      <c r="A59" s="69"/>
      <c r="B59" s="161"/>
      <c r="C59" s="161"/>
      <c r="D59" s="161"/>
      <c r="E59" s="161"/>
      <c r="F59" s="161"/>
      <c r="G59" s="161"/>
      <c r="H59" s="161"/>
      <c r="I59" s="161"/>
      <c r="J59" s="27"/>
      <c r="K59" s="27"/>
      <c r="L59" s="27"/>
      <c r="M59" s="27"/>
      <c r="N59" s="27"/>
      <c r="O59" s="27"/>
      <c r="P59" s="27"/>
      <c r="Q59" s="27"/>
      <c r="R59" s="27"/>
      <c r="S59" s="27"/>
      <c r="T59" s="27"/>
      <c r="U59" s="27"/>
      <c r="V59" s="27"/>
    </row>
    <row r="60" spans="1:22" ht="15.6" x14ac:dyDescent="0.3">
      <c r="A60" s="26"/>
      <c r="B60" s="161"/>
      <c r="C60" s="161"/>
      <c r="D60" s="161"/>
      <c r="E60" s="161"/>
      <c r="F60" s="161"/>
      <c r="G60" s="161"/>
      <c r="H60" s="161"/>
      <c r="I60" s="161"/>
      <c r="J60" s="144"/>
      <c r="K60" s="9"/>
      <c r="L60" s="9"/>
      <c r="M60" s="9"/>
      <c r="N60" s="9"/>
      <c r="O60" s="9"/>
      <c r="P60" s="9"/>
      <c r="Q60" s="9"/>
      <c r="R60" s="9"/>
      <c r="S60" s="9"/>
      <c r="T60" s="223"/>
      <c r="U60" s="9"/>
      <c r="V60" s="9"/>
    </row>
    <row r="61" spans="1:22" x14ac:dyDescent="0.3">
      <c r="A61" s="26"/>
      <c r="B61" s="161"/>
      <c r="C61" s="161"/>
      <c r="D61" s="161"/>
      <c r="E61" s="161"/>
      <c r="F61" s="161"/>
      <c r="G61" s="161"/>
      <c r="H61" s="161"/>
      <c r="I61" s="161"/>
      <c r="J61" s="20"/>
      <c r="K61" s="20"/>
      <c r="L61" s="20"/>
      <c r="M61" s="20"/>
      <c r="N61" s="20"/>
      <c r="O61" s="20"/>
      <c r="P61" s="20"/>
      <c r="Q61" s="20"/>
      <c r="R61" s="20"/>
      <c r="S61" s="20"/>
      <c r="T61" s="20"/>
      <c r="U61" s="20"/>
      <c r="V61" s="20"/>
    </row>
    <row r="62" spans="1:22" x14ac:dyDescent="0.3">
      <c r="A62" s="69"/>
      <c r="B62" s="161"/>
      <c r="C62" s="161"/>
      <c r="D62" s="161"/>
      <c r="E62" s="161"/>
      <c r="F62" s="161"/>
      <c r="G62" s="161"/>
      <c r="H62" s="161"/>
      <c r="I62" s="161"/>
      <c r="J62" s="26"/>
      <c r="K62" s="26"/>
      <c r="L62" s="26"/>
      <c r="M62" s="26"/>
      <c r="N62" s="26"/>
      <c r="O62" s="26"/>
      <c r="P62" s="26"/>
      <c r="Q62" s="26"/>
      <c r="R62" s="26"/>
      <c r="S62" s="26"/>
      <c r="T62" s="26"/>
      <c r="U62" s="26"/>
      <c r="V62" s="26"/>
    </row>
    <row r="63" spans="1:22" x14ac:dyDescent="0.3">
      <c r="A63" s="69"/>
      <c r="B63" s="161"/>
      <c r="C63" s="161"/>
      <c r="D63" s="161"/>
      <c r="E63" s="161"/>
      <c r="F63" s="161"/>
      <c r="G63" s="161"/>
      <c r="H63" s="161"/>
      <c r="I63" s="161"/>
      <c r="J63" s="27"/>
      <c r="K63" s="27"/>
      <c r="L63" s="27"/>
      <c r="M63" s="27"/>
      <c r="N63" s="27"/>
      <c r="O63" s="27"/>
      <c r="P63" s="27"/>
      <c r="Q63" s="27"/>
      <c r="R63" s="27"/>
      <c r="S63" s="27"/>
      <c r="T63" s="27"/>
      <c r="U63" s="27"/>
      <c r="V63" s="27"/>
    </row>
    <row r="64" spans="1:22" x14ac:dyDescent="0.3">
      <c r="A64" s="69"/>
      <c r="B64" s="161"/>
      <c r="C64" s="161"/>
      <c r="D64" s="161"/>
      <c r="E64" s="161"/>
      <c r="F64" s="161"/>
      <c r="G64" s="161"/>
      <c r="H64" s="161"/>
      <c r="I64" s="161"/>
      <c r="J64" s="26"/>
      <c r="K64" s="26"/>
      <c r="L64" s="26"/>
      <c r="M64" s="26"/>
      <c r="N64" s="26"/>
      <c r="O64" s="26"/>
      <c r="P64" s="26"/>
      <c r="Q64" s="26"/>
      <c r="R64" s="26"/>
      <c r="S64" s="26"/>
      <c r="T64" s="26"/>
      <c r="U64" s="26"/>
      <c r="V64" s="26"/>
    </row>
    <row r="65" spans="1:22" x14ac:dyDescent="0.3">
      <c r="A65" s="69"/>
      <c r="B65" s="161"/>
      <c r="C65" s="161"/>
      <c r="D65" s="161"/>
      <c r="E65" s="161"/>
      <c r="F65" s="161"/>
      <c r="G65" s="161"/>
      <c r="H65" s="161"/>
      <c r="I65" s="161"/>
      <c r="J65" s="27"/>
      <c r="K65" s="27"/>
      <c r="L65" s="27"/>
      <c r="M65" s="27"/>
      <c r="N65" s="27"/>
      <c r="O65" s="27"/>
      <c r="P65" s="27"/>
      <c r="Q65" s="27"/>
      <c r="R65" s="27"/>
      <c r="S65" s="27"/>
      <c r="T65" s="27"/>
      <c r="U65" s="27"/>
      <c r="V65" s="27"/>
    </row>
    <row r="66" spans="1:22" x14ac:dyDescent="0.3">
      <c r="A66" s="69"/>
      <c r="B66" s="161"/>
      <c r="C66" s="161"/>
      <c r="D66" s="161"/>
      <c r="E66" s="161"/>
      <c r="F66" s="161"/>
      <c r="G66" s="161"/>
      <c r="H66" s="161"/>
      <c r="I66" s="161"/>
      <c r="J66" s="26"/>
      <c r="K66" s="26"/>
      <c r="L66" s="26"/>
      <c r="M66" s="26"/>
      <c r="N66" s="26"/>
      <c r="O66" s="26"/>
      <c r="P66" s="26"/>
      <c r="Q66" s="26"/>
      <c r="R66" s="26"/>
      <c r="S66" s="26"/>
      <c r="T66" s="26"/>
      <c r="U66" s="26"/>
      <c r="V66" s="26"/>
    </row>
    <row r="67" spans="1:22" x14ac:dyDescent="0.3">
      <c r="A67" s="69"/>
      <c r="B67" s="161"/>
      <c r="C67" s="161"/>
      <c r="D67" s="161"/>
      <c r="E67" s="161"/>
      <c r="F67" s="161"/>
      <c r="G67" s="161"/>
      <c r="H67" s="161"/>
      <c r="I67" s="161"/>
      <c r="J67" s="27"/>
      <c r="K67" s="27"/>
      <c r="L67" s="27"/>
      <c r="M67" s="27"/>
      <c r="N67" s="27"/>
      <c r="O67" s="27"/>
      <c r="P67" s="27"/>
      <c r="Q67" s="27"/>
      <c r="R67" s="27"/>
      <c r="S67" s="27"/>
      <c r="T67" s="27"/>
      <c r="U67" s="27"/>
      <c r="V67" s="27"/>
    </row>
    <row r="68" spans="1:22" ht="15.6" x14ac:dyDescent="0.3">
      <c r="A68" s="26"/>
      <c r="B68" s="161"/>
      <c r="C68" s="161"/>
      <c r="D68" s="161"/>
      <c r="E68" s="161"/>
      <c r="F68" s="161"/>
      <c r="G68" s="161"/>
      <c r="H68" s="161"/>
      <c r="I68" s="161"/>
      <c r="J68" s="144"/>
      <c r="K68" s="9"/>
      <c r="L68" s="9"/>
      <c r="M68" s="9"/>
      <c r="N68" s="9"/>
      <c r="O68" s="9"/>
      <c r="P68" s="9"/>
      <c r="Q68" s="9"/>
      <c r="R68" s="9"/>
      <c r="S68" s="9"/>
      <c r="T68" s="223"/>
      <c r="U68" s="9"/>
      <c r="V68" s="9"/>
    </row>
    <row r="69" spans="1:22" x14ac:dyDescent="0.3">
      <c r="A69" s="26"/>
      <c r="B69" s="161"/>
      <c r="C69" s="161"/>
      <c r="D69" s="161"/>
      <c r="E69" s="161"/>
      <c r="F69" s="161"/>
      <c r="G69" s="161"/>
      <c r="H69" s="161"/>
      <c r="I69" s="161"/>
      <c r="J69" s="20"/>
      <c r="K69" s="20"/>
      <c r="L69" s="20"/>
      <c r="M69" s="20"/>
      <c r="N69" s="20"/>
      <c r="O69" s="20"/>
      <c r="P69" s="20"/>
      <c r="Q69" s="20"/>
      <c r="R69" s="20"/>
      <c r="S69" s="20"/>
      <c r="T69" s="20"/>
      <c r="U69" s="20"/>
      <c r="V69" s="20"/>
    </row>
    <row r="70" spans="1:22" x14ac:dyDescent="0.3">
      <c r="A70" s="69"/>
      <c r="B70" s="161"/>
      <c r="C70" s="161"/>
      <c r="D70" s="161"/>
      <c r="E70" s="161"/>
      <c r="F70" s="161"/>
      <c r="G70" s="161"/>
      <c r="H70" s="161"/>
      <c r="I70" s="161"/>
      <c r="J70" s="26"/>
      <c r="K70" s="26"/>
      <c r="L70" s="26"/>
      <c r="M70" s="26"/>
      <c r="N70" s="26"/>
      <c r="O70" s="26"/>
      <c r="P70" s="26"/>
      <c r="Q70" s="26"/>
      <c r="R70" s="26"/>
      <c r="S70" s="26"/>
      <c r="T70" s="26"/>
      <c r="U70" s="26"/>
      <c r="V70" s="26"/>
    </row>
    <row r="71" spans="1:22" x14ac:dyDescent="0.3">
      <c r="A71" s="69"/>
      <c r="B71" s="161"/>
      <c r="C71" s="161"/>
      <c r="D71" s="161"/>
      <c r="E71" s="161"/>
      <c r="F71" s="161"/>
      <c r="G71" s="161"/>
      <c r="H71" s="161"/>
      <c r="I71" s="161"/>
      <c r="J71" s="27"/>
      <c r="K71" s="27"/>
      <c r="L71" s="27"/>
      <c r="M71" s="27"/>
      <c r="N71" s="27"/>
      <c r="O71" s="27"/>
      <c r="P71" s="27"/>
      <c r="Q71" s="27"/>
      <c r="R71" s="27"/>
      <c r="S71" s="27"/>
      <c r="T71" s="27"/>
      <c r="U71" s="27"/>
      <c r="V71" s="27"/>
    </row>
    <row r="72" spans="1:22" x14ac:dyDescent="0.3">
      <c r="A72" s="69"/>
      <c r="B72" s="161"/>
      <c r="C72" s="161"/>
      <c r="D72" s="161"/>
      <c r="E72" s="161"/>
      <c r="F72" s="161"/>
      <c r="G72" s="161"/>
      <c r="H72" s="161"/>
      <c r="I72" s="161"/>
      <c r="J72" s="26"/>
      <c r="K72" s="26"/>
      <c r="L72" s="26"/>
      <c r="M72" s="26"/>
      <c r="N72" s="26"/>
      <c r="O72" s="26"/>
      <c r="P72" s="26"/>
      <c r="Q72" s="26"/>
      <c r="R72" s="26"/>
      <c r="S72" s="26"/>
      <c r="T72" s="26"/>
      <c r="U72" s="26"/>
      <c r="V72" s="26"/>
    </row>
    <row r="73" spans="1:22" x14ac:dyDescent="0.3">
      <c r="A73" s="69"/>
      <c r="B73" s="161"/>
      <c r="C73" s="161"/>
      <c r="D73" s="161"/>
      <c r="E73" s="161"/>
      <c r="F73" s="161"/>
      <c r="G73" s="161"/>
      <c r="H73" s="161"/>
      <c r="I73" s="161"/>
      <c r="J73" s="27"/>
      <c r="K73" s="27"/>
      <c r="L73" s="27"/>
      <c r="M73" s="27"/>
      <c r="N73" s="27"/>
      <c r="O73" s="27"/>
      <c r="P73" s="27"/>
      <c r="Q73" s="27"/>
      <c r="R73" s="27"/>
      <c r="S73" s="27"/>
      <c r="T73" s="27"/>
      <c r="U73" s="27"/>
      <c r="V73" s="27"/>
    </row>
    <row r="74" spans="1:22" x14ac:dyDescent="0.3">
      <c r="A74" s="69"/>
      <c r="B74" s="161"/>
      <c r="C74" s="161"/>
      <c r="D74" s="161"/>
      <c r="E74" s="161"/>
      <c r="F74" s="161"/>
      <c r="G74" s="161"/>
      <c r="H74" s="161"/>
      <c r="I74" s="161"/>
      <c r="J74" s="26"/>
      <c r="K74" s="26"/>
      <c r="L74" s="26"/>
      <c r="M74" s="26"/>
      <c r="N74" s="26"/>
      <c r="O74" s="26"/>
      <c r="P74" s="26"/>
      <c r="Q74" s="26"/>
      <c r="R74" s="26"/>
      <c r="S74" s="26"/>
      <c r="T74" s="26"/>
      <c r="U74" s="26"/>
      <c r="V74" s="26"/>
    </row>
    <row r="75" spans="1:22" x14ac:dyDescent="0.3">
      <c r="A75" s="69"/>
      <c r="B75" s="161"/>
      <c r="C75" s="161"/>
      <c r="D75" s="161"/>
      <c r="E75" s="161"/>
      <c r="F75" s="161"/>
      <c r="G75" s="161"/>
      <c r="H75" s="161"/>
      <c r="I75" s="161"/>
      <c r="J75" s="27"/>
      <c r="K75" s="27"/>
      <c r="L75" s="27"/>
      <c r="M75" s="27"/>
      <c r="N75" s="27"/>
      <c r="O75" s="27"/>
      <c r="P75" s="27"/>
      <c r="Q75" s="27"/>
      <c r="R75" s="27"/>
      <c r="S75" s="27"/>
      <c r="T75" s="27"/>
      <c r="U75" s="27"/>
      <c r="V75" s="27"/>
    </row>
    <row r="76" spans="1:22" ht="15.6" x14ac:dyDescent="0.3">
      <c r="A76" s="26"/>
      <c r="B76" s="161"/>
      <c r="C76" s="161"/>
      <c r="D76" s="161"/>
      <c r="E76" s="161"/>
      <c r="F76" s="161"/>
      <c r="G76" s="161"/>
      <c r="H76" s="161"/>
      <c r="I76" s="161"/>
      <c r="J76" s="144"/>
      <c r="K76" s="9"/>
      <c r="L76" s="9"/>
      <c r="M76" s="9"/>
      <c r="N76" s="9"/>
      <c r="O76" s="9"/>
      <c r="P76" s="9"/>
      <c r="Q76" s="9"/>
      <c r="R76" s="9"/>
      <c r="S76" s="9"/>
      <c r="T76" s="223"/>
      <c r="U76" s="9"/>
      <c r="V76" s="9"/>
    </row>
    <row r="77" spans="1:22" x14ac:dyDescent="0.3">
      <c r="A77" s="26"/>
      <c r="B77" s="161"/>
      <c r="C77" s="161"/>
      <c r="D77" s="161"/>
      <c r="E77" s="161"/>
      <c r="F77" s="161"/>
      <c r="G77" s="161"/>
      <c r="H77" s="161"/>
      <c r="I77" s="161"/>
      <c r="J77" s="20"/>
      <c r="K77" s="20"/>
      <c r="L77" s="20"/>
      <c r="M77" s="20"/>
      <c r="N77" s="20"/>
      <c r="O77" s="20"/>
      <c r="P77" s="20"/>
      <c r="Q77" s="20"/>
      <c r="R77" s="20"/>
      <c r="S77" s="20"/>
      <c r="T77" s="20"/>
      <c r="U77" s="20"/>
      <c r="V77" s="20"/>
    </row>
    <row r="78" spans="1:22" x14ac:dyDescent="0.3">
      <c r="A78" s="69"/>
      <c r="B78" s="161"/>
      <c r="C78" s="161"/>
      <c r="D78" s="161"/>
      <c r="E78" s="161"/>
      <c r="F78" s="161"/>
      <c r="G78" s="161"/>
      <c r="H78" s="161"/>
      <c r="I78" s="161"/>
      <c r="J78" s="26"/>
      <c r="K78" s="26"/>
      <c r="L78" s="26"/>
      <c r="M78" s="26"/>
      <c r="N78" s="26"/>
      <c r="O78" s="26"/>
      <c r="P78" s="26"/>
      <c r="Q78" s="26"/>
      <c r="R78" s="26"/>
      <c r="S78" s="26"/>
      <c r="T78" s="26"/>
      <c r="U78" s="26"/>
      <c r="V78" s="26"/>
    </row>
    <row r="79" spans="1:22" x14ac:dyDescent="0.3">
      <c r="A79" s="69"/>
      <c r="B79" s="161"/>
      <c r="C79" s="161"/>
      <c r="D79" s="161"/>
      <c r="E79" s="161"/>
      <c r="F79" s="161"/>
      <c r="G79" s="161"/>
      <c r="H79" s="161"/>
      <c r="I79" s="161"/>
      <c r="J79" s="27"/>
      <c r="K79" s="27"/>
      <c r="L79" s="27"/>
      <c r="M79" s="27"/>
      <c r="N79" s="27"/>
      <c r="O79" s="27"/>
      <c r="P79" s="27"/>
      <c r="Q79" s="27"/>
      <c r="R79" s="27"/>
      <c r="S79" s="27"/>
      <c r="T79" s="27"/>
      <c r="U79" s="27"/>
      <c r="V79" s="27"/>
    </row>
    <row r="80" spans="1:22" x14ac:dyDescent="0.3">
      <c r="A80" s="69"/>
      <c r="B80" s="161"/>
      <c r="C80" s="161"/>
      <c r="D80" s="161"/>
      <c r="E80" s="161"/>
      <c r="F80" s="161"/>
      <c r="G80" s="161"/>
      <c r="H80" s="161"/>
      <c r="I80" s="161"/>
      <c r="J80" s="26"/>
      <c r="K80" s="26"/>
      <c r="L80" s="26"/>
      <c r="M80" s="26"/>
      <c r="N80" s="26"/>
      <c r="O80" s="26"/>
      <c r="P80" s="26"/>
      <c r="Q80" s="26"/>
      <c r="R80" s="26"/>
      <c r="S80" s="26"/>
      <c r="T80" s="26"/>
      <c r="U80" s="26"/>
      <c r="V80" s="26"/>
    </row>
    <row r="81" spans="1:22" x14ac:dyDescent="0.3">
      <c r="A81" s="69"/>
      <c r="B81" s="161"/>
      <c r="C81" s="161"/>
      <c r="D81" s="161"/>
      <c r="E81" s="161"/>
      <c r="F81" s="161"/>
      <c r="G81" s="161"/>
      <c r="H81" s="161"/>
      <c r="I81" s="161"/>
      <c r="J81" s="27"/>
      <c r="K81" s="27"/>
      <c r="L81" s="27"/>
      <c r="M81" s="27"/>
      <c r="N81" s="27"/>
      <c r="O81" s="27"/>
      <c r="P81" s="27"/>
      <c r="Q81" s="27"/>
      <c r="R81" s="27"/>
      <c r="S81" s="27"/>
      <c r="T81" s="27"/>
      <c r="U81" s="27"/>
      <c r="V81" s="27"/>
    </row>
    <row r="82" spans="1:22" x14ac:dyDescent="0.3">
      <c r="A82" s="69"/>
      <c r="B82" s="161"/>
      <c r="C82" s="161"/>
      <c r="D82" s="161"/>
      <c r="E82" s="161"/>
      <c r="F82" s="161"/>
      <c r="G82" s="161"/>
      <c r="H82" s="161"/>
      <c r="I82" s="161"/>
      <c r="J82" s="26"/>
      <c r="K82" s="26"/>
      <c r="L82" s="26"/>
      <c r="M82" s="26"/>
      <c r="N82" s="26"/>
      <c r="O82" s="26"/>
      <c r="P82" s="26"/>
      <c r="Q82" s="26"/>
      <c r="R82" s="26"/>
      <c r="S82" s="26"/>
      <c r="T82" s="26"/>
      <c r="U82" s="26"/>
      <c r="V82" s="26"/>
    </row>
    <row r="83" spans="1:22" x14ac:dyDescent="0.3">
      <c r="A83" s="69"/>
      <c r="B83" s="161"/>
      <c r="C83" s="161"/>
      <c r="D83" s="161"/>
      <c r="E83" s="161"/>
      <c r="F83" s="161"/>
      <c r="G83" s="161"/>
      <c r="H83" s="161"/>
      <c r="I83" s="161"/>
      <c r="J83" s="27"/>
      <c r="K83" s="27"/>
      <c r="L83" s="27"/>
      <c r="M83" s="27"/>
      <c r="N83" s="27"/>
      <c r="O83" s="27"/>
      <c r="P83" s="27"/>
      <c r="Q83" s="27"/>
      <c r="R83" s="27"/>
      <c r="S83" s="27"/>
      <c r="T83" s="27"/>
      <c r="U83" s="27"/>
      <c r="V83" s="27"/>
    </row>
    <row r="84" spans="1:22" ht="15.6" x14ac:dyDescent="0.3">
      <c r="A84" s="26"/>
      <c r="B84" s="161"/>
      <c r="C84" s="161"/>
      <c r="D84" s="161"/>
      <c r="E84" s="161"/>
      <c r="F84" s="161"/>
      <c r="G84" s="161"/>
      <c r="H84" s="161"/>
      <c r="I84" s="161"/>
      <c r="J84" s="144"/>
      <c r="K84" s="9"/>
      <c r="L84" s="9"/>
      <c r="M84" s="9"/>
      <c r="N84" s="9"/>
      <c r="O84" s="9"/>
      <c r="P84" s="9"/>
      <c r="Q84" s="9"/>
      <c r="R84" s="9"/>
      <c r="S84" s="9"/>
      <c r="T84" s="223"/>
      <c r="U84" s="9"/>
      <c r="V84" s="9"/>
    </row>
    <row r="85" spans="1:22" x14ac:dyDescent="0.3">
      <c r="A85" s="26"/>
      <c r="B85" s="161"/>
      <c r="C85" s="161"/>
      <c r="D85" s="161"/>
      <c r="E85" s="161"/>
      <c r="F85" s="161"/>
      <c r="G85" s="161"/>
      <c r="H85" s="161"/>
      <c r="I85" s="161"/>
      <c r="J85" s="20"/>
      <c r="K85" s="20"/>
      <c r="L85" s="20"/>
      <c r="M85" s="20"/>
      <c r="N85" s="20"/>
      <c r="O85" s="20"/>
      <c r="P85" s="20"/>
      <c r="Q85" s="20"/>
      <c r="R85" s="20"/>
      <c r="S85" s="20"/>
      <c r="T85" s="20"/>
      <c r="U85" s="20"/>
      <c r="V85" s="20"/>
    </row>
    <row r="86" spans="1:22" x14ac:dyDescent="0.3">
      <c r="A86" s="69"/>
      <c r="B86" s="161"/>
      <c r="C86" s="161"/>
      <c r="D86" s="161"/>
      <c r="E86" s="161"/>
      <c r="F86" s="161"/>
      <c r="G86" s="161"/>
      <c r="H86" s="161"/>
      <c r="I86" s="161"/>
      <c r="J86" s="26"/>
      <c r="K86" s="26"/>
      <c r="L86" s="26"/>
      <c r="M86" s="26"/>
      <c r="N86" s="26"/>
      <c r="O86" s="26"/>
      <c r="P86" s="26"/>
      <c r="Q86" s="26"/>
      <c r="R86" s="26"/>
      <c r="S86" s="26"/>
      <c r="T86" s="26"/>
      <c r="U86" s="26"/>
      <c r="V86" s="26"/>
    </row>
    <row r="87" spans="1:22" x14ac:dyDescent="0.3">
      <c r="A87" s="69"/>
      <c r="B87" s="161"/>
      <c r="C87" s="161"/>
      <c r="D87" s="161"/>
      <c r="E87" s="161"/>
      <c r="F87" s="161"/>
      <c r="G87" s="161"/>
      <c r="H87" s="161"/>
      <c r="I87" s="161"/>
      <c r="J87" s="27"/>
      <c r="K87" s="27"/>
      <c r="L87" s="27"/>
      <c r="M87" s="27"/>
      <c r="N87" s="27"/>
      <c r="O87" s="27"/>
      <c r="P87" s="27"/>
      <c r="Q87" s="27"/>
      <c r="R87" s="27"/>
      <c r="S87" s="27"/>
      <c r="T87" s="27"/>
      <c r="U87" s="27"/>
      <c r="V87" s="27"/>
    </row>
    <row r="88" spans="1:22" x14ac:dyDescent="0.3">
      <c r="A88" s="69"/>
      <c r="B88" s="161"/>
      <c r="C88" s="161"/>
      <c r="D88" s="161"/>
      <c r="E88" s="161"/>
      <c r="F88" s="161"/>
      <c r="G88" s="161"/>
      <c r="H88" s="161"/>
      <c r="I88" s="161"/>
      <c r="J88" s="26"/>
      <c r="K88" s="26"/>
      <c r="L88" s="26"/>
      <c r="M88" s="26"/>
      <c r="N88" s="26"/>
      <c r="O88" s="26"/>
      <c r="P88" s="26"/>
      <c r="Q88" s="26"/>
      <c r="R88" s="26"/>
      <c r="S88" s="26"/>
      <c r="T88" s="26"/>
      <c r="U88" s="26"/>
      <c r="V88" s="26"/>
    </row>
    <row r="89" spans="1:22" x14ac:dyDescent="0.3">
      <c r="A89" s="69"/>
      <c r="B89" s="161"/>
      <c r="C89" s="161"/>
      <c r="D89" s="161"/>
      <c r="E89" s="161"/>
      <c r="F89" s="161"/>
      <c r="G89" s="161"/>
      <c r="H89" s="161"/>
      <c r="I89" s="161"/>
      <c r="J89" s="27"/>
      <c r="K89" s="27"/>
      <c r="L89" s="27"/>
      <c r="M89" s="27"/>
      <c r="N89" s="27"/>
      <c r="O89" s="27"/>
      <c r="P89" s="27"/>
      <c r="Q89" s="27"/>
      <c r="R89" s="27"/>
      <c r="S89" s="27"/>
      <c r="T89" s="27"/>
      <c r="U89" s="27"/>
      <c r="V89" s="27"/>
    </row>
    <row r="90" spans="1:22" x14ac:dyDescent="0.3">
      <c r="A90" s="69"/>
      <c r="B90" s="161"/>
      <c r="C90" s="161"/>
      <c r="D90" s="161"/>
      <c r="E90" s="161"/>
      <c r="F90" s="161"/>
      <c r="G90" s="161"/>
      <c r="H90" s="161"/>
      <c r="I90" s="161"/>
      <c r="J90" s="26"/>
      <c r="K90" s="26"/>
      <c r="L90" s="26"/>
      <c r="M90" s="26"/>
      <c r="N90" s="26"/>
      <c r="O90" s="26"/>
      <c r="P90" s="26"/>
      <c r="Q90" s="26"/>
      <c r="R90" s="26"/>
      <c r="S90" s="26"/>
      <c r="T90" s="26"/>
      <c r="U90" s="26"/>
      <c r="V90" s="26"/>
    </row>
    <row r="91" spans="1:22" x14ac:dyDescent="0.3">
      <c r="A91" s="69"/>
      <c r="B91" s="161"/>
      <c r="C91" s="161"/>
      <c r="D91" s="161"/>
      <c r="E91" s="161"/>
      <c r="F91" s="161"/>
      <c r="G91" s="161"/>
      <c r="H91" s="161"/>
      <c r="I91" s="161"/>
      <c r="J91" s="27"/>
      <c r="K91" s="27"/>
      <c r="L91" s="27"/>
      <c r="M91" s="27"/>
      <c r="N91" s="27"/>
      <c r="O91" s="27"/>
      <c r="P91" s="27"/>
      <c r="Q91" s="27"/>
      <c r="R91" s="27"/>
      <c r="S91" s="27"/>
      <c r="T91" s="27"/>
      <c r="U91" s="27"/>
      <c r="V91" s="27"/>
    </row>
    <row r="92" spans="1:22" ht="15.6" x14ac:dyDescent="0.3">
      <c r="A92" s="26"/>
      <c r="B92" s="161"/>
      <c r="C92" s="161"/>
      <c r="D92" s="161"/>
      <c r="E92" s="161"/>
      <c r="F92" s="161"/>
      <c r="G92" s="161"/>
      <c r="H92" s="161"/>
      <c r="I92" s="161"/>
      <c r="J92" s="144"/>
      <c r="K92" s="9"/>
      <c r="L92" s="9"/>
      <c r="M92" s="9"/>
      <c r="N92" s="9"/>
      <c r="O92" s="9"/>
      <c r="P92" s="9"/>
      <c r="Q92" s="9"/>
      <c r="R92" s="9"/>
      <c r="S92" s="9"/>
      <c r="T92" s="223"/>
      <c r="U92" s="9"/>
      <c r="V92" s="9"/>
    </row>
    <row r="93" spans="1:22" x14ac:dyDescent="0.3">
      <c r="A93" s="26"/>
      <c r="B93" s="161"/>
      <c r="C93" s="161"/>
      <c r="D93" s="161"/>
      <c r="E93" s="161"/>
      <c r="F93" s="161"/>
      <c r="G93" s="161"/>
      <c r="H93" s="161"/>
      <c r="I93" s="161"/>
      <c r="J93" s="20"/>
      <c r="K93" s="20"/>
      <c r="L93" s="20"/>
      <c r="M93" s="20"/>
      <c r="N93" s="20"/>
      <c r="O93" s="20"/>
      <c r="P93" s="20"/>
      <c r="Q93" s="20"/>
      <c r="R93" s="20"/>
      <c r="S93" s="20"/>
      <c r="T93" s="20"/>
      <c r="U93" s="20"/>
      <c r="V93" s="20"/>
    </row>
    <row r="94" spans="1:22" x14ac:dyDescent="0.3">
      <c r="A94" s="69"/>
      <c r="B94" s="161"/>
      <c r="C94" s="161"/>
      <c r="D94" s="161"/>
      <c r="E94" s="161"/>
      <c r="F94" s="161"/>
      <c r="G94" s="161"/>
      <c r="H94" s="161"/>
      <c r="I94" s="161"/>
      <c r="J94" s="26"/>
      <c r="K94" s="26"/>
      <c r="L94" s="26"/>
      <c r="M94" s="26"/>
      <c r="N94" s="26"/>
      <c r="O94" s="26"/>
      <c r="P94" s="26"/>
      <c r="Q94" s="26"/>
      <c r="R94" s="26"/>
      <c r="S94" s="26"/>
      <c r="T94" s="26"/>
      <c r="U94" s="26"/>
      <c r="V94" s="26"/>
    </row>
    <row r="95" spans="1:22" x14ac:dyDescent="0.3">
      <c r="A95" s="69"/>
      <c r="B95" s="161"/>
      <c r="C95" s="161"/>
      <c r="D95" s="161"/>
      <c r="E95" s="161"/>
      <c r="F95" s="161"/>
      <c r="G95" s="161"/>
      <c r="H95" s="161"/>
      <c r="I95" s="161"/>
      <c r="J95" s="27"/>
      <c r="K95" s="27"/>
      <c r="L95" s="27"/>
      <c r="M95" s="27"/>
      <c r="N95" s="27"/>
      <c r="O95" s="27"/>
      <c r="P95" s="27"/>
      <c r="Q95" s="27"/>
      <c r="R95" s="27"/>
      <c r="S95" s="27"/>
      <c r="T95" s="27"/>
      <c r="U95" s="27"/>
      <c r="V95" s="27"/>
    </row>
    <row r="96" spans="1:22" x14ac:dyDescent="0.3">
      <c r="A96" s="69"/>
      <c r="B96" s="161"/>
      <c r="C96" s="161"/>
      <c r="D96" s="161"/>
      <c r="E96" s="161"/>
      <c r="F96" s="161"/>
      <c r="G96" s="161"/>
      <c r="H96" s="161"/>
      <c r="I96" s="161"/>
      <c r="J96" s="26"/>
      <c r="K96" s="26"/>
      <c r="L96" s="26"/>
      <c r="M96" s="26"/>
      <c r="N96" s="26"/>
      <c r="O96" s="26"/>
      <c r="P96" s="26"/>
      <c r="Q96" s="26"/>
      <c r="R96" s="26"/>
      <c r="S96" s="26"/>
      <c r="T96" s="26"/>
      <c r="U96" s="26"/>
      <c r="V96" s="26"/>
    </row>
    <row r="97" spans="1:22" x14ac:dyDescent="0.3">
      <c r="A97" s="69"/>
      <c r="B97" s="161"/>
      <c r="C97" s="161"/>
      <c r="D97" s="161"/>
      <c r="E97" s="161"/>
      <c r="F97" s="161"/>
      <c r="G97" s="161"/>
      <c r="H97" s="161"/>
      <c r="I97" s="161"/>
      <c r="J97" s="27"/>
      <c r="K97" s="27"/>
      <c r="L97" s="27"/>
      <c r="M97" s="27"/>
      <c r="N97" s="27"/>
      <c r="O97" s="27"/>
      <c r="P97" s="27"/>
      <c r="Q97" s="27"/>
      <c r="R97" s="27"/>
      <c r="S97" s="27"/>
      <c r="T97" s="27"/>
      <c r="U97" s="27"/>
      <c r="V97" s="27"/>
    </row>
    <row r="98" spans="1:22" x14ac:dyDescent="0.3">
      <c r="A98" s="69"/>
      <c r="B98" s="161"/>
      <c r="C98" s="161"/>
      <c r="D98" s="161"/>
      <c r="E98" s="161"/>
      <c r="F98" s="161"/>
      <c r="G98" s="161"/>
      <c r="H98" s="161"/>
      <c r="I98" s="161"/>
      <c r="J98" s="26"/>
      <c r="K98" s="26"/>
      <c r="L98" s="26"/>
      <c r="M98" s="26"/>
      <c r="N98" s="26"/>
      <c r="O98" s="26"/>
      <c r="P98" s="26"/>
      <c r="Q98" s="26"/>
      <c r="R98" s="26"/>
      <c r="S98" s="26"/>
      <c r="T98" s="26"/>
      <c r="U98" s="26"/>
      <c r="V98" s="26"/>
    </row>
    <row r="99" spans="1:22" x14ac:dyDescent="0.3">
      <c r="A99" s="69"/>
      <c r="B99" s="161"/>
      <c r="C99" s="161"/>
      <c r="D99" s="161"/>
      <c r="E99" s="161"/>
      <c r="F99" s="161"/>
      <c r="G99" s="161"/>
      <c r="H99" s="161"/>
      <c r="I99" s="161"/>
      <c r="J99" s="27"/>
      <c r="K99" s="27"/>
      <c r="L99" s="27"/>
      <c r="M99" s="27"/>
      <c r="N99" s="27"/>
      <c r="O99" s="27"/>
      <c r="P99" s="27"/>
      <c r="Q99" s="27"/>
      <c r="R99" s="27"/>
      <c r="S99" s="27"/>
      <c r="T99" s="27"/>
      <c r="U99" s="27"/>
      <c r="V99" s="27"/>
    </row>
    <row r="100" spans="1:22" ht="15.6" x14ac:dyDescent="0.3">
      <c r="A100" s="26"/>
      <c r="B100" s="161"/>
      <c r="C100" s="161"/>
      <c r="D100" s="161"/>
      <c r="E100" s="161"/>
      <c r="F100" s="161"/>
      <c r="G100" s="161"/>
      <c r="H100" s="161"/>
      <c r="I100" s="161"/>
      <c r="J100" s="144"/>
      <c r="K100" s="9"/>
      <c r="L100" s="9"/>
      <c r="M100" s="9"/>
      <c r="N100" s="9"/>
      <c r="O100" s="9"/>
      <c r="P100" s="9"/>
      <c r="Q100" s="9"/>
      <c r="R100" s="9"/>
      <c r="S100" s="9"/>
      <c r="T100" s="223"/>
      <c r="U100" s="9"/>
      <c r="V100" s="9"/>
    </row>
    <row r="101" spans="1:22" x14ac:dyDescent="0.3">
      <c r="A101" s="26"/>
      <c r="B101" s="161"/>
      <c r="C101" s="161"/>
      <c r="D101" s="161"/>
      <c r="E101" s="161"/>
      <c r="F101" s="161"/>
      <c r="G101" s="161"/>
      <c r="H101" s="161"/>
      <c r="I101" s="161"/>
      <c r="J101" s="20"/>
      <c r="K101" s="20"/>
      <c r="L101" s="20"/>
      <c r="M101" s="20"/>
      <c r="N101" s="20"/>
      <c r="O101" s="20"/>
      <c r="P101" s="20"/>
      <c r="Q101" s="20"/>
      <c r="R101" s="20"/>
      <c r="S101" s="20"/>
      <c r="T101" s="20"/>
      <c r="U101" s="20"/>
      <c r="V101" s="20"/>
    </row>
    <row r="102" spans="1:22" x14ac:dyDescent="0.3">
      <c r="A102" s="69"/>
      <c r="B102" s="161"/>
      <c r="C102" s="161"/>
      <c r="D102" s="161"/>
      <c r="E102" s="161"/>
      <c r="F102" s="161"/>
      <c r="G102" s="161"/>
      <c r="H102" s="161"/>
      <c r="I102" s="161"/>
      <c r="J102" s="26"/>
      <c r="K102" s="26"/>
      <c r="L102" s="26"/>
      <c r="M102" s="26"/>
      <c r="N102" s="26"/>
      <c r="O102" s="26"/>
      <c r="P102" s="26"/>
      <c r="Q102" s="26"/>
      <c r="R102" s="26"/>
      <c r="S102" s="26"/>
      <c r="T102" s="26"/>
      <c r="U102" s="26"/>
      <c r="V102" s="26"/>
    </row>
    <row r="103" spans="1:22" x14ac:dyDescent="0.3">
      <c r="A103" s="69"/>
      <c r="B103" s="161"/>
      <c r="C103" s="161"/>
      <c r="D103" s="161"/>
      <c r="E103" s="161"/>
      <c r="F103" s="161"/>
      <c r="G103" s="161"/>
      <c r="H103" s="161"/>
      <c r="I103" s="161"/>
      <c r="J103" s="27"/>
      <c r="K103" s="27"/>
      <c r="L103" s="27"/>
      <c r="M103" s="27"/>
      <c r="N103" s="27"/>
      <c r="O103" s="27"/>
      <c r="P103" s="27"/>
      <c r="Q103" s="27"/>
      <c r="R103" s="27"/>
      <c r="S103" s="27"/>
      <c r="T103" s="27"/>
      <c r="U103" s="27"/>
      <c r="V103" s="27"/>
    </row>
    <row r="104" spans="1:22" x14ac:dyDescent="0.3">
      <c r="A104" s="69"/>
      <c r="B104" s="161"/>
      <c r="C104" s="161"/>
      <c r="D104" s="161"/>
      <c r="E104" s="161"/>
      <c r="F104" s="161"/>
      <c r="G104" s="161"/>
      <c r="H104" s="161"/>
      <c r="I104" s="161"/>
      <c r="J104" s="26"/>
      <c r="K104" s="26"/>
      <c r="L104" s="26"/>
      <c r="M104" s="26"/>
      <c r="N104" s="26"/>
      <c r="O104" s="26"/>
      <c r="P104" s="26"/>
      <c r="Q104" s="26"/>
      <c r="R104" s="26"/>
      <c r="S104" s="26"/>
      <c r="T104" s="26"/>
      <c r="U104" s="26"/>
      <c r="V104" s="26"/>
    </row>
    <row r="105" spans="1:22" x14ac:dyDescent="0.3">
      <c r="A105" s="69"/>
      <c r="B105" s="161"/>
      <c r="C105" s="161"/>
      <c r="D105" s="161"/>
      <c r="E105" s="161"/>
      <c r="F105" s="161"/>
      <c r="G105" s="161"/>
      <c r="H105" s="161"/>
      <c r="I105" s="161"/>
      <c r="J105" s="27"/>
      <c r="K105" s="27"/>
      <c r="L105" s="27"/>
      <c r="M105" s="27"/>
      <c r="N105" s="27"/>
      <c r="O105" s="27"/>
      <c r="P105" s="27"/>
      <c r="Q105" s="27"/>
      <c r="R105" s="27"/>
      <c r="S105" s="27"/>
      <c r="T105" s="27"/>
      <c r="U105" s="27"/>
      <c r="V105" s="27"/>
    </row>
    <row r="106" spans="1:22" x14ac:dyDescent="0.3">
      <c r="A106" s="69"/>
      <c r="B106" s="161"/>
      <c r="C106" s="161"/>
      <c r="D106" s="161"/>
      <c r="E106" s="161"/>
      <c r="F106" s="161"/>
      <c r="G106" s="161"/>
      <c r="H106" s="161"/>
      <c r="I106" s="161"/>
      <c r="J106" s="26"/>
      <c r="K106" s="26"/>
      <c r="L106" s="26"/>
      <c r="M106" s="26"/>
      <c r="N106" s="26"/>
      <c r="O106" s="26"/>
      <c r="P106" s="26"/>
      <c r="Q106" s="26"/>
      <c r="R106" s="26"/>
      <c r="S106" s="26"/>
      <c r="T106" s="26"/>
      <c r="U106" s="26"/>
      <c r="V106" s="26"/>
    </row>
    <row r="107" spans="1:22" x14ac:dyDescent="0.3">
      <c r="A107" s="69"/>
      <c r="B107" s="161"/>
      <c r="C107" s="161"/>
      <c r="D107" s="161"/>
      <c r="E107" s="161"/>
      <c r="F107" s="161"/>
      <c r="G107" s="161"/>
      <c r="H107" s="161"/>
      <c r="I107" s="161"/>
      <c r="J107" s="27"/>
      <c r="K107" s="27"/>
      <c r="L107" s="27"/>
      <c r="M107" s="27"/>
      <c r="N107" s="27"/>
      <c r="O107" s="27"/>
      <c r="P107" s="27"/>
      <c r="Q107" s="27"/>
      <c r="R107" s="27"/>
      <c r="S107" s="27"/>
      <c r="T107" s="27"/>
      <c r="U107" s="27"/>
      <c r="V107" s="27"/>
    </row>
    <row r="108" spans="1:22" ht="15.6" x14ac:dyDescent="0.3">
      <c r="A108" s="26"/>
      <c r="B108" s="161"/>
      <c r="C108" s="161"/>
      <c r="D108" s="161"/>
      <c r="E108" s="161"/>
      <c r="F108" s="161"/>
      <c r="G108" s="161"/>
      <c r="H108" s="161"/>
      <c r="I108" s="161"/>
      <c r="J108" s="144"/>
      <c r="K108" s="9"/>
      <c r="L108" s="9"/>
      <c r="M108" s="9"/>
      <c r="N108" s="9"/>
      <c r="O108" s="9"/>
      <c r="P108" s="9"/>
      <c r="Q108" s="9"/>
      <c r="R108" s="9"/>
      <c r="S108" s="9"/>
      <c r="T108" s="223"/>
      <c r="U108" s="9"/>
      <c r="V108" s="9"/>
    </row>
    <row r="109" spans="1:22" x14ac:dyDescent="0.3">
      <c r="A109" s="26"/>
      <c r="B109" s="161"/>
      <c r="C109" s="161"/>
      <c r="D109" s="161"/>
      <c r="E109" s="161"/>
      <c r="F109" s="161"/>
      <c r="G109" s="161"/>
      <c r="H109" s="161"/>
      <c r="I109" s="161"/>
      <c r="J109" s="20"/>
      <c r="K109" s="20"/>
      <c r="L109" s="20"/>
      <c r="M109" s="20"/>
      <c r="N109" s="20"/>
      <c r="O109" s="20"/>
      <c r="P109" s="20"/>
      <c r="Q109" s="20"/>
      <c r="R109" s="20"/>
      <c r="S109" s="20"/>
      <c r="T109" s="20"/>
      <c r="U109" s="20"/>
      <c r="V109" s="20"/>
    </row>
    <row r="110" spans="1:22" x14ac:dyDescent="0.3">
      <c r="A110" s="69"/>
      <c r="B110" s="161"/>
      <c r="C110" s="161"/>
      <c r="D110" s="161"/>
      <c r="E110" s="161"/>
      <c r="F110" s="161"/>
      <c r="G110" s="161"/>
      <c r="H110" s="161"/>
      <c r="I110" s="161"/>
      <c r="J110" s="26"/>
      <c r="K110" s="26"/>
      <c r="L110" s="26"/>
      <c r="M110" s="26"/>
      <c r="N110" s="26"/>
      <c r="O110" s="26"/>
      <c r="P110" s="26"/>
      <c r="Q110" s="26"/>
      <c r="R110" s="26"/>
      <c r="S110" s="26"/>
      <c r="T110" s="26"/>
      <c r="U110" s="26"/>
      <c r="V110" s="26"/>
    </row>
    <row r="111" spans="1:22" x14ac:dyDescent="0.3">
      <c r="A111" s="69"/>
      <c r="B111" s="161"/>
      <c r="C111" s="161"/>
      <c r="D111" s="161"/>
      <c r="E111" s="161"/>
      <c r="F111" s="161"/>
      <c r="G111" s="161"/>
      <c r="H111" s="161"/>
      <c r="I111" s="161"/>
      <c r="J111" s="27"/>
      <c r="K111" s="27"/>
      <c r="L111" s="27"/>
      <c r="M111" s="27"/>
      <c r="N111" s="27"/>
      <c r="O111" s="27"/>
      <c r="P111" s="27"/>
      <c r="Q111" s="27"/>
      <c r="R111" s="27"/>
      <c r="S111" s="27"/>
      <c r="T111" s="27"/>
      <c r="U111" s="27"/>
      <c r="V111" s="27"/>
    </row>
    <row r="112" spans="1:22" x14ac:dyDescent="0.3">
      <c r="A112" s="69"/>
      <c r="B112" s="161"/>
      <c r="C112" s="161"/>
      <c r="D112" s="161"/>
      <c r="E112" s="161"/>
      <c r="F112" s="161"/>
      <c r="G112" s="161"/>
      <c r="H112" s="161"/>
      <c r="I112" s="161"/>
      <c r="J112" s="26"/>
      <c r="K112" s="26"/>
      <c r="L112" s="26"/>
      <c r="M112" s="26"/>
      <c r="N112" s="26"/>
      <c r="O112" s="26"/>
      <c r="P112" s="26"/>
      <c r="Q112" s="26"/>
      <c r="R112" s="26"/>
      <c r="S112" s="26"/>
      <c r="T112" s="26"/>
      <c r="U112" s="26"/>
      <c r="V112" s="26"/>
    </row>
    <row r="113" spans="1:22" x14ac:dyDescent="0.3">
      <c r="A113" s="69"/>
      <c r="B113" s="161"/>
      <c r="C113" s="161"/>
      <c r="D113" s="161"/>
      <c r="E113" s="161"/>
      <c r="F113" s="161"/>
      <c r="G113" s="161"/>
      <c r="H113" s="161"/>
      <c r="I113" s="161"/>
      <c r="J113" s="27"/>
      <c r="K113" s="27"/>
      <c r="L113" s="27"/>
      <c r="M113" s="27"/>
      <c r="N113" s="27"/>
      <c r="O113" s="27"/>
      <c r="P113" s="27"/>
      <c r="Q113" s="27"/>
      <c r="R113" s="27"/>
      <c r="S113" s="27"/>
      <c r="T113" s="27"/>
      <c r="U113" s="27"/>
      <c r="V113" s="27"/>
    </row>
    <row r="114" spans="1:22" x14ac:dyDescent="0.3">
      <c r="A114" s="69"/>
      <c r="B114" s="161"/>
      <c r="C114" s="161"/>
      <c r="D114" s="161"/>
      <c r="E114" s="161"/>
      <c r="F114" s="161"/>
      <c r="G114" s="161"/>
      <c r="H114" s="161"/>
      <c r="I114" s="161"/>
      <c r="J114" s="26"/>
      <c r="K114" s="26"/>
      <c r="L114" s="26"/>
      <c r="M114" s="26"/>
      <c r="N114" s="26"/>
      <c r="O114" s="26"/>
      <c r="P114" s="26"/>
      <c r="Q114" s="26"/>
      <c r="R114" s="26"/>
      <c r="S114" s="26"/>
      <c r="T114" s="26"/>
      <c r="U114" s="26"/>
      <c r="V114" s="26"/>
    </row>
    <row r="115" spans="1:22" x14ac:dyDescent="0.3">
      <c r="A115" s="69"/>
      <c r="B115" s="161"/>
      <c r="C115" s="161"/>
      <c r="D115" s="161"/>
      <c r="E115" s="161"/>
      <c r="F115" s="161"/>
      <c r="G115" s="161"/>
      <c r="H115" s="161"/>
      <c r="I115" s="161"/>
      <c r="J115" s="27"/>
      <c r="K115" s="27"/>
      <c r="L115" s="27"/>
      <c r="M115" s="27"/>
      <c r="N115" s="27"/>
      <c r="O115" s="27"/>
      <c r="P115" s="27"/>
      <c r="Q115" s="27"/>
      <c r="R115" s="27"/>
      <c r="S115" s="27"/>
      <c r="T115" s="27"/>
      <c r="U115" s="27"/>
      <c r="V115" s="27"/>
    </row>
    <row r="116" spans="1:22" ht="15.6" x14ac:dyDescent="0.3">
      <c r="A116" s="26"/>
      <c r="B116" s="161"/>
      <c r="C116" s="161"/>
      <c r="D116" s="161"/>
      <c r="E116" s="161"/>
      <c r="F116" s="161"/>
      <c r="G116" s="161"/>
      <c r="H116" s="161"/>
      <c r="I116" s="161"/>
      <c r="J116" s="144"/>
      <c r="K116" s="9"/>
      <c r="L116" s="9"/>
      <c r="M116" s="9"/>
      <c r="N116" s="9"/>
      <c r="O116" s="9"/>
      <c r="P116" s="9"/>
      <c r="Q116" s="9"/>
      <c r="R116" s="9"/>
      <c r="S116" s="9"/>
      <c r="T116" s="223"/>
      <c r="U116" s="9"/>
      <c r="V116" s="9"/>
    </row>
    <row r="117" spans="1:22" x14ac:dyDescent="0.3">
      <c r="A117" s="26"/>
      <c r="B117" s="161"/>
      <c r="C117" s="161"/>
      <c r="D117" s="161"/>
      <c r="E117" s="161"/>
      <c r="F117" s="161"/>
      <c r="G117" s="161"/>
      <c r="H117" s="161"/>
      <c r="I117" s="161"/>
      <c r="J117" s="20"/>
      <c r="K117" s="20"/>
      <c r="L117" s="20"/>
      <c r="M117" s="20"/>
      <c r="N117" s="20"/>
      <c r="O117" s="20"/>
      <c r="P117" s="20"/>
      <c r="Q117" s="20"/>
      <c r="R117" s="20"/>
      <c r="S117" s="20"/>
      <c r="T117" s="20"/>
      <c r="U117" s="20"/>
      <c r="V117" s="20"/>
    </row>
    <row r="118" spans="1:22" x14ac:dyDescent="0.3">
      <c r="A118" s="69"/>
      <c r="B118" s="161"/>
      <c r="C118" s="161"/>
      <c r="D118" s="161"/>
      <c r="E118" s="161"/>
      <c r="F118" s="161"/>
      <c r="G118" s="161"/>
      <c r="H118" s="161"/>
      <c r="I118" s="161"/>
      <c r="J118" s="26"/>
      <c r="K118" s="26"/>
      <c r="L118" s="26"/>
      <c r="M118" s="26"/>
      <c r="N118" s="26"/>
      <c r="O118" s="26"/>
      <c r="P118" s="26"/>
      <c r="Q118" s="26"/>
      <c r="R118" s="26"/>
      <c r="S118" s="26"/>
      <c r="T118" s="26"/>
      <c r="U118" s="26"/>
      <c r="V118" s="26"/>
    </row>
    <row r="119" spans="1:22" x14ac:dyDescent="0.3">
      <c r="A119" s="69"/>
      <c r="B119" s="161"/>
      <c r="C119" s="161"/>
      <c r="D119" s="161"/>
      <c r="E119" s="161"/>
      <c r="F119" s="161"/>
      <c r="G119" s="161"/>
      <c r="H119" s="161"/>
      <c r="I119" s="161"/>
      <c r="J119" s="27"/>
      <c r="K119" s="27"/>
      <c r="L119" s="27"/>
      <c r="M119" s="27"/>
      <c r="N119" s="27"/>
      <c r="O119" s="27"/>
      <c r="P119" s="27"/>
      <c r="Q119" s="27"/>
      <c r="R119" s="27"/>
      <c r="S119" s="27"/>
      <c r="T119" s="27"/>
      <c r="U119" s="27"/>
      <c r="V119" s="27"/>
    </row>
    <row r="120" spans="1:22" x14ac:dyDescent="0.3">
      <c r="A120" s="69"/>
      <c r="B120" s="161"/>
      <c r="C120" s="161"/>
      <c r="D120" s="161"/>
      <c r="E120" s="161"/>
      <c r="F120" s="161"/>
      <c r="G120" s="161"/>
      <c r="H120" s="161"/>
      <c r="I120" s="161"/>
      <c r="J120" s="26"/>
      <c r="K120" s="26"/>
      <c r="L120" s="26"/>
      <c r="M120" s="26"/>
      <c r="N120" s="26"/>
      <c r="O120" s="26"/>
      <c r="P120" s="26"/>
      <c r="Q120" s="26"/>
      <c r="R120" s="26"/>
      <c r="S120" s="26"/>
      <c r="T120" s="26"/>
      <c r="U120" s="26"/>
      <c r="V120" s="26"/>
    </row>
    <row r="121" spans="1:22" x14ac:dyDescent="0.3">
      <c r="A121" s="69"/>
      <c r="B121" s="161"/>
      <c r="C121" s="161"/>
      <c r="D121" s="161"/>
      <c r="E121" s="161"/>
      <c r="F121" s="161"/>
      <c r="G121" s="161"/>
      <c r="H121" s="161"/>
      <c r="I121" s="161"/>
      <c r="J121" s="27"/>
      <c r="K121" s="27"/>
      <c r="L121" s="27"/>
      <c r="M121" s="27"/>
      <c r="N121" s="27"/>
      <c r="O121" s="27"/>
      <c r="P121" s="27"/>
      <c r="Q121" s="27"/>
      <c r="R121" s="27"/>
      <c r="S121" s="27"/>
      <c r="T121" s="27"/>
      <c r="U121" s="27"/>
      <c r="V121" s="27"/>
    </row>
    <row r="122" spans="1:22" x14ac:dyDescent="0.3">
      <c r="A122" s="69"/>
      <c r="B122" s="161"/>
      <c r="C122" s="161"/>
      <c r="D122" s="161"/>
      <c r="E122" s="161"/>
      <c r="F122" s="161"/>
      <c r="G122" s="161"/>
      <c r="H122" s="161"/>
      <c r="I122" s="161"/>
      <c r="J122" s="26"/>
      <c r="K122" s="26"/>
      <c r="L122" s="26"/>
      <c r="M122" s="26"/>
      <c r="N122" s="26"/>
      <c r="O122" s="26"/>
      <c r="P122" s="26"/>
      <c r="Q122" s="26"/>
      <c r="R122" s="26"/>
      <c r="S122" s="26"/>
      <c r="T122" s="26"/>
      <c r="U122" s="26"/>
      <c r="V122" s="26"/>
    </row>
    <row r="123" spans="1:22" x14ac:dyDescent="0.3">
      <c r="A123" s="69"/>
      <c r="B123" s="161"/>
      <c r="C123" s="161"/>
      <c r="D123" s="161"/>
      <c r="E123" s="161"/>
      <c r="F123" s="161"/>
      <c r="G123" s="161"/>
      <c r="H123" s="161"/>
      <c r="I123" s="161"/>
      <c r="J123" s="27"/>
      <c r="K123" s="27"/>
      <c r="L123" s="27"/>
      <c r="M123" s="27"/>
      <c r="N123" s="27"/>
      <c r="O123" s="27"/>
      <c r="P123" s="27"/>
      <c r="Q123" s="27"/>
      <c r="R123" s="27"/>
      <c r="S123" s="27"/>
      <c r="T123" s="27"/>
      <c r="U123" s="27"/>
      <c r="V123" s="27"/>
    </row>
  </sheetData>
  <sheetProtection algorithmName="SHA-512" hashValue="KbDGjLEx6SBo2evf5joPdle2L/IrKEA/FhpeDllij+lQWUFTwWKtE5xB1KotR6pRE1BOSEy/MQW3KN4w4Teuww==" saltValue="lx46M9nqSSVJP+FRu9+BKg==" spinCount="100000" sheet="1" objects="1" scenarios="1"/>
  <mergeCells count="7">
    <mergeCell ref="L6:L7"/>
    <mergeCell ref="L10:L11"/>
    <mergeCell ref="B2:I2"/>
    <mergeCell ref="L1:W1"/>
    <mergeCell ref="L2:W2"/>
    <mergeCell ref="L3:M3"/>
    <mergeCell ref="L4:L5"/>
  </mergeCells>
  <conditionalFormatting sqref="J4:J48">
    <cfRule type="beginsWith" dxfId="117" priority="13" operator="beginsWith" text="Aiming high">
      <formula>LEFT(J4,LEN("Aiming high"))="Aiming high"</formula>
    </cfRule>
    <cfRule type="beginsWith" dxfId="116" priority="14" operator="beginsWith" text="On track">
      <formula>LEFT(J4,LEN("On track"))="On track"</formula>
    </cfRule>
    <cfRule type="beginsWith" dxfId="115" priority="15" operator="beginsWith" text="Working behind">
      <formula>LEFT(J4,LEN("Working behind"))="Working behind"</formula>
    </cfRule>
    <cfRule type="beginsWith" dxfId="114" priority="16" operator="beginsWith" text="Monitoring">
      <formula>LEFT(J4,LEN("Monitoring"))="Monitoring"</formula>
    </cfRule>
  </conditionalFormatting>
  <conditionalFormatting sqref="J4:J48">
    <cfRule type="cellIs" dxfId="113" priority="17" operator="equal">
      <formula>3</formula>
    </cfRule>
    <cfRule type="cellIs" dxfId="112" priority="18" operator="equal">
      <formula>2</formula>
    </cfRule>
    <cfRule type="cellIs" dxfId="111" priority="19" operator="equal">
      <formula>1</formula>
    </cfRule>
  </conditionalFormatting>
  <conditionalFormatting sqref="L4:M4 L6 M5 L10">
    <cfRule type="cellIs" dxfId="110" priority="10" operator="equal">
      <formula>3</formula>
    </cfRule>
    <cfRule type="cellIs" dxfId="109" priority="11" operator="equal">
      <formula>2</formula>
    </cfRule>
    <cfRule type="cellIs" dxfId="108" priority="12" operator="equal">
      <formula>1</formula>
    </cfRule>
  </conditionalFormatting>
  <conditionalFormatting sqref="M6:M7">
    <cfRule type="cellIs" dxfId="107" priority="4" operator="equal">
      <formula>3</formula>
    </cfRule>
    <cfRule type="cellIs" dxfId="106" priority="5" operator="equal">
      <formula>2</formula>
    </cfRule>
    <cfRule type="cellIs" dxfId="105" priority="6" operator="equal">
      <formula>1</formula>
    </cfRule>
  </conditionalFormatting>
  <conditionalFormatting sqref="M10:M11">
    <cfRule type="cellIs" dxfId="104" priority="1" operator="equal">
      <formula>3</formula>
    </cfRule>
    <cfRule type="cellIs" dxfId="103" priority="2" operator="equal">
      <formula>2</formula>
    </cfRule>
    <cfRule type="cellIs" dxfId="102" priority="3" operator="equal">
      <formula>1</formula>
    </cfRule>
  </conditionalFormatting>
  <dataValidations count="1">
    <dataValidation type="whole" allowBlank="1" showInputMessage="1" showErrorMessage="1" sqref="X31">
      <formula1>1</formula1>
      <formula2>1</formula2>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W125"/>
  <sheetViews>
    <sheetView zoomScale="106" zoomScaleNormal="106" workbookViewId="0">
      <pane xSplit="1" ySplit="3" topLeftCell="B4" activePane="bottomRight" state="frozen"/>
      <selection activeCell="F8" sqref="F8"/>
      <selection pane="topRight" activeCell="F8" sqref="F8"/>
      <selection pane="bottomLeft" activeCell="F8" sqref="F8"/>
      <selection pane="bottomRight"/>
    </sheetView>
  </sheetViews>
  <sheetFormatPr defaultRowHeight="14.4" x14ac:dyDescent="0.3"/>
  <cols>
    <col min="1" max="1" width="26.88671875" customWidth="1"/>
    <col min="2" max="9" width="9.6640625" customWidth="1"/>
    <col min="10" max="10" width="50.88671875" bestFit="1" customWidth="1"/>
    <col min="11" max="11" width="10.6640625" customWidth="1"/>
    <col min="12" max="12" width="15.33203125" customWidth="1"/>
    <col min="13" max="13" width="10.6640625" customWidth="1"/>
    <col min="14" max="23" width="9.6640625" customWidth="1"/>
  </cols>
  <sheetData>
    <row r="1" spans="1:23" ht="15" thickBot="1" x14ac:dyDescent="0.35">
      <c r="A1" s="238" t="s">
        <v>134</v>
      </c>
      <c r="J1" s="152" t="s">
        <v>58</v>
      </c>
      <c r="K1" s="19"/>
      <c r="L1" s="267" t="s">
        <v>58</v>
      </c>
      <c r="M1" s="268"/>
      <c r="N1" s="268"/>
      <c r="O1" s="268"/>
      <c r="P1" s="268"/>
      <c r="Q1" s="268"/>
      <c r="R1" s="268"/>
      <c r="S1" s="268"/>
      <c r="T1" s="268"/>
      <c r="U1" s="268"/>
      <c r="V1" s="268"/>
      <c r="W1" s="269"/>
    </row>
    <row r="2" spans="1:23" ht="15" thickBot="1" x14ac:dyDescent="0.35">
      <c r="A2" s="6"/>
      <c r="B2" s="264" t="s">
        <v>4</v>
      </c>
      <c r="C2" s="265"/>
      <c r="D2" s="265"/>
      <c r="E2" s="265"/>
      <c r="F2" s="265"/>
      <c r="G2" s="265"/>
      <c r="H2" s="265"/>
      <c r="I2" s="266"/>
      <c r="J2" s="239" t="s">
        <v>37</v>
      </c>
      <c r="K2" s="19"/>
      <c r="L2" s="261" t="s">
        <v>37</v>
      </c>
      <c r="M2" s="262"/>
      <c r="N2" s="262"/>
      <c r="O2" s="262"/>
      <c r="P2" s="262"/>
      <c r="Q2" s="262"/>
      <c r="R2" s="262"/>
      <c r="S2" s="262"/>
      <c r="T2" s="262"/>
      <c r="U2" s="262"/>
      <c r="V2" s="262"/>
      <c r="W2" s="263"/>
    </row>
    <row r="3" spans="1:23" ht="29.4" thickBot="1" x14ac:dyDescent="0.35">
      <c r="A3" s="5" t="s">
        <v>0</v>
      </c>
      <c r="B3" s="28" t="s">
        <v>8</v>
      </c>
      <c r="C3" s="29" t="s">
        <v>9</v>
      </c>
      <c r="D3" s="29" t="s">
        <v>55</v>
      </c>
      <c r="E3" s="30" t="s">
        <v>54</v>
      </c>
      <c r="F3" s="30" t="s">
        <v>131</v>
      </c>
      <c r="G3" s="30" t="s">
        <v>18</v>
      </c>
      <c r="H3" s="30" t="s">
        <v>19</v>
      </c>
      <c r="I3" s="31" t="s">
        <v>16</v>
      </c>
      <c r="J3" s="145" t="s">
        <v>62</v>
      </c>
      <c r="K3" s="20"/>
      <c r="L3" s="259" t="s">
        <v>71</v>
      </c>
      <c r="M3" s="260"/>
      <c r="N3" s="154" t="s">
        <v>66</v>
      </c>
      <c r="O3" s="154" t="s">
        <v>67</v>
      </c>
      <c r="P3" s="154" t="s">
        <v>68</v>
      </c>
      <c r="Q3" s="154" t="s">
        <v>9</v>
      </c>
      <c r="R3" s="154" t="s">
        <v>55</v>
      </c>
      <c r="S3" s="154" t="s">
        <v>54</v>
      </c>
      <c r="T3" s="154" t="s">
        <v>131</v>
      </c>
      <c r="U3" s="154" t="s">
        <v>18</v>
      </c>
      <c r="V3" s="154" t="s">
        <v>19</v>
      </c>
      <c r="W3" s="155" t="s">
        <v>16</v>
      </c>
    </row>
    <row r="4" spans="1:23" ht="15" customHeight="1" x14ac:dyDescent="0.3">
      <c r="A4" s="6" t="str">
        <f>('Communication &amp; Language'!A4)</f>
        <v>Example Child A</v>
      </c>
      <c r="B4" s="16" t="str">
        <f>('Communication &amp; Language'!B4)</f>
        <v>M</v>
      </c>
      <c r="C4" s="70" t="str">
        <f>('Communication &amp; Language'!C4)</f>
        <v>Y</v>
      </c>
      <c r="D4" s="70" t="str">
        <f>('Communication &amp; Language'!D4)</f>
        <v>Y</v>
      </c>
      <c r="E4" s="70">
        <f>('Communication &amp; Language'!E4)</f>
        <v>0</v>
      </c>
      <c r="F4" s="70" t="str">
        <f>'Communication &amp; Language'!F4</f>
        <v>Y</v>
      </c>
      <c r="G4" s="70">
        <f>('Communication &amp; Language'!G4)</f>
        <v>0</v>
      </c>
      <c r="H4" s="70">
        <f>('Communication &amp; Language'!H4)</f>
        <v>0</v>
      </c>
      <c r="I4" s="71" t="str">
        <f>('Communication &amp; Language'!I4)</f>
        <v>Y</v>
      </c>
      <c r="J4" s="146"/>
      <c r="L4" s="270" t="s">
        <v>60</v>
      </c>
      <c r="M4" s="156" t="s">
        <v>70</v>
      </c>
      <c r="N4" s="153">
        <f>COUNTIF(J4:J48, "Monitoring")</f>
        <v>0</v>
      </c>
      <c r="O4" s="153">
        <f>COUNTIFS(J4:J48, "Monitoring",$B4:$B48, "m")</f>
        <v>0</v>
      </c>
      <c r="P4" s="153">
        <f>COUNTIFS(J4:J48, "Monitoring",$B4:$B48, "f")</f>
        <v>0</v>
      </c>
      <c r="Q4" s="153">
        <f>COUNTIFS(J4:J48, "Monitoring",$C4:$C48, "*")</f>
        <v>0</v>
      </c>
      <c r="R4" s="153">
        <f>COUNTIFS(J4:J48, "Monitoring",$D4:$D48, "*")</f>
        <v>0</v>
      </c>
      <c r="S4" s="153">
        <f>COUNTIFS(J4:J48, "Monitoring",$E4:$E48, "*")</f>
        <v>0</v>
      </c>
      <c r="T4" s="153">
        <f>COUNTIFS(J4:J48, "Monitoring",$F4:$F48, "*")</f>
        <v>0</v>
      </c>
      <c r="U4" s="153">
        <f>COUNTIFS(J4:J48, "Monitoring",$G4:$G48, "*")</f>
        <v>0</v>
      </c>
      <c r="V4" s="153">
        <f>COUNTIFS(J4:J48, "Monitoring",$H4:$H48, "*")</f>
        <v>0</v>
      </c>
      <c r="W4" s="153">
        <f>COUNTIFS(J4:J48, "Monitoring",$I4:$I48, "*")</f>
        <v>0</v>
      </c>
    </row>
    <row r="5" spans="1:23" ht="15" thickBot="1" x14ac:dyDescent="0.35">
      <c r="A5" s="6" t="str">
        <f>('Communication &amp; Language'!A5)</f>
        <v>Example Child B</v>
      </c>
      <c r="B5" s="4" t="str">
        <f>('Communication &amp; Language'!B5)</f>
        <v>F</v>
      </c>
      <c r="C5" s="72" t="str">
        <f>('Communication &amp; Language'!C5)</f>
        <v>Y</v>
      </c>
      <c r="D5" s="72">
        <f>('Communication &amp; Language'!D5)</f>
        <v>0</v>
      </c>
      <c r="E5" s="72" t="str">
        <f>('Communication &amp; Language'!E5)</f>
        <v>Y</v>
      </c>
      <c r="F5" s="72">
        <f>'Communication &amp; Language'!F5</f>
        <v>0</v>
      </c>
      <c r="G5" s="72" t="str">
        <f>('Communication &amp; Language'!G5)</f>
        <v>Y</v>
      </c>
      <c r="H5" s="72">
        <f>('Communication &amp; Language'!H5)</f>
        <v>0</v>
      </c>
      <c r="I5" s="73">
        <f>('Communication &amp; Language'!I5)</f>
        <v>0</v>
      </c>
      <c r="J5" s="147"/>
      <c r="L5" s="271"/>
      <c r="M5" s="157" t="s">
        <v>69</v>
      </c>
      <c r="N5" s="160">
        <f>N4/$B$49</f>
        <v>0</v>
      </c>
      <c r="O5" s="160">
        <f>O4/$B$50</f>
        <v>0</v>
      </c>
      <c r="P5" s="160">
        <f>P4/$B$51</f>
        <v>0</v>
      </c>
      <c r="Q5" s="160">
        <f>Q4/$C$49</f>
        <v>0</v>
      </c>
      <c r="R5" s="160">
        <f>R4/$D$49</f>
        <v>0</v>
      </c>
      <c r="S5" s="160">
        <f>S4/$E$49</f>
        <v>0</v>
      </c>
      <c r="T5" s="160">
        <f>T4/$F$49</f>
        <v>0</v>
      </c>
      <c r="U5" s="160">
        <f>U4/$G$49</f>
        <v>0</v>
      </c>
      <c r="V5" s="160">
        <f>V4/$H$49</f>
        <v>0</v>
      </c>
      <c r="W5" s="160">
        <f>W4/$I$49</f>
        <v>0</v>
      </c>
    </row>
    <row r="6" spans="1:23" x14ac:dyDescent="0.3">
      <c r="A6" s="6" t="str">
        <f>('Communication &amp; Language'!A6)</f>
        <v>Example Child C</v>
      </c>
      <c r="B6" s="4" t="str">
        <f>('Communication &amp; Language'!B6)</f>
        <v>M</v>
      </c>
      <c r="C6" s="72">
        <f>('Communication &amp; Language'!C6)</f>
        <v>0</v>
      </c>
      <c r="D6" s="72">
        <f>('Communication &amp; Language'!D6)</f>
        <v>0</v>
      </c>
      <c r="E6" s="72">
        <f>('Communication &amp; Language'!E6)</f>
        <v>0</v>
      </c>
      <c r="F6" s="72">
        <f>'Communication &amp; Language'!F6</f>
        <v>0</v>
      </c>
      <c r="G6" s="72">
        <f>('Communication &amp; Language'!G6)</f>
        <v>0</v>
      </c>
      <c r="H6" s="72" t="str">
        <f>('Communication &amp; Language'!H6)</f>
        <v>Y</v>
      </c>
      <c r="I6" s="73">
        <f>('Communication &amp; Language'!I6)</f>
        <v>0</v>
      </c>
      <c r="J6" s="147"/>
      <c r="L6" s="272" t="s">
        <v>72</v>
      </c>
      <c r="M6" s="158" t="s">
        <v>70</v>
      </c>
      <c r="N6" s="153">
        <f>COUNTIF(J4:J48, "On track to meet curriculum-related expectations")</f>
        <v>0</v>
      </c>
      <c r="O6" s="153">
        <f>COUNTIFS(J4:J48, "On track to meet curriculum-related expectations", $B4:$B48, "m")</f>
        <v>0</v>
      </c>
      <c r="P6" s="153">
        <f>COUNTIFS(J4:J48, "On track to meet curriculum-related expectations", $B4:$B48, "f")</f>
        <v>0</v>
      </c>
      <c r="Q6" s="153">
        <f>COUNTIFS(J4:J48, "On track to meet curriculum-related expectations", $C4:$C48, "*")</f>
        <v>0</v>
      </c>
      <c r="R6" s="153">
        <f>COUNTIFS(J4:J48, "On track to meet curriculum-related expectations", $D4:$D48, "*")</f>
        <v>0</v>
      </c>
      <c r="S6" s="153">
        <f>COUNTIFS(J4:J48, "On track to meet curriculum-related expectations", $E4:$E48, "*")</f>
        <v>0</v>
      </c>
      <c r="T6" s="153">
        <f>COUNTIFS(J4:J48, "On track to meet curriculum-related expectations", $F4:$F48, "*")</f>
        <v>0</v>
      </c>
      <c r="U6" s="153">
        <f>COUNTIFS(J4:J48, "On track to meet curriculum-related expectations", $G4:$G48, "*")</f>
        <v>0</v>
      </c>
      <c r="V6" s="153">
        <f>COUNTIFS(J4:J48, "On track to meet curriculum-related expectations", $H4:$H48, "*")</f>
        <v>0</v>
      </c>
      <c r="W6" s="153">
        <f>COUNTIFS(J4:J48, "On track to meet curriculum-related expectations", $I4:$I48, "*")</f>
        <v>0</v>
      </c>
    </row>
    <row r="7" spans="1:23" ht="15" thickBot="1" x14ac:dyDescent="0.35">
      <c r="A7" s="6" t="str">
        <f>('Communication &amp; Language'!A7)</f>
        <v>Pupil name</v>
      </c>
      <c r="B7" s="4">
        <f>('Communication &amp; Language'!B7)</f>
        <v>0</v>
      </c>
      <c r="C7" s="72">
        <f>('Communication &amp; Language'!C7)</f>
        <v>0</v>
      </c>
      <c r="D7" s="72">
        <f>('Communication &amp; Language'!D7)</f>
        <v>0</v>
      </c>
      <c r="E7" s="72">
        <f>('Communication &amp; Language'!E7)</f>
        <v>0</v>
      </c>
      <c r="F7" s="72">
        <f>'Communication &amp; Language'!F7</f>
        <v>0</v>
      </c>
      <c r="G7" s="72">
        <f>('Communication &amp; Language'!G7)</f>
        <v>0</v>
      </c>
      <c r="H7" s="72">
        <f>('Communication &amp; Language'!H7)</f>
        <v>0</v>
      </c>
      <c r="I7" s="73">
        <f>('Communication &amp; Language'!I7)</f>
        <v>0</v>
      </c>
      <c r="J7" s="147"/>
      <c r="L7" s="273"/>
      <c r="M7" s="159" t="s">
        <v>69</v>
      </c>
      <c r="N7" s="160">
        <f>N6/$B$49</f>
        <v>0</v>
      </c>
      <c r="O7" s="160">
        <f>O6/$B$50</f>
        <v>0</v>
      </c>
      <c r="P7" s="160">
        <f>P6/$B$51</f>
        <v>0</v>
      </c>
      <c r="Q7" s="160">
        <f>Q6/$C$49</f>
        <v>0</v>
      </c>
      <c r="R7" s="160">
        <f>R6/$D$49</f>
        <v>0</v>
      </c>
      <c r="S7" s="160">
        <f>S6/$E$49</f>
        <v>0</v>
      </c>
      <c r="T7" s="160">
        <f>T6/$F$49</f>
        <v>0</v>
      </c>
      <c r="U7" s="160">
        <f>U6/$G$49</f>
        <v>0</v>
      </c>
      <c r="V7" s="160">
        <f>V6/$H$49</f>
        <v>0</v>
      </c>
      <c r="W7" s="160">
        <f>W6/$I$49</f>
        <v>0</v>
      </c>
    </row>
    <row r="8" spans="1:23" x14ac:dyDescent="0.3">
      <c r="A8" s="6" t="str">
        <f>('Communication &amp; Language'!A8)</f>
        <v>Pupil name</v>
      </c>
      <c r="B8" s="4">
        <f>('Communication &amp; Language'!B8)</f>
        <v>0</v>
      </c>
      <c r="C8" s="72">
        <f>('Communication &amp; Language'!C8)</f>
        <v>0</v>
      </c>
      <c r="D8" s="72">
        <f>('Communication &amp; Language'!D8)</f>
        <v>0</v>
      </c>
      <c r="E8" s="72">
        <f>('Communication &amp; Language'!E8)</f>
        <v>0</v>
      </c>
      <c r="F8" s="72">
        <f>'Communication &amp; Language'!F8</f>
        <v>0</v>
      </c>
      <c r="G8" s="72">
        <f>('Communication &amp; Language'!G8)</f>
        <v>0</v>
      </c>
      <c r="H8" s="72">
        <f>('Communication &amp; Language'!H8)</f>
        <v>0</v>
      </c>
      <c r="I8" s="73">
        <f>('Communication &amp; Language'!I8)</f>
        <v>0</v>
      </c>
      <c r="J8" s="147"/>
    </row>
    <row r="9" spans="1:23" x14ac:dyDescent="0.3">
      <c r="A9" s="6" t="str">
        <f>('Communication &amp; Language'!A9)</f>
        <v>Pupil name</v>
      </c>
      <c r="B9" s="4">
        <f>('Communication &amp; Language'!B9)</f>
        <v>0</v>
      </c>
      <c r="C9" s="72">
        <f>('Communication &amp; Language'!C9)</f>
        <v>0</v>
      </c>
      <c r="D9" s="72">
        <f>('Communication &amp; Language'!D9)</f>
        <v>0</v>
      </c>
      <c r="E9" s="72">
        <f>('Communication &amp; Language'!E9)</f>
        <v>0</v>
      </c>
      <c r="F9" s="72">
        <f>'Communication &amp; Language'!F9</f>
        <v>0</v>
      </c>
      <c r="G9" s="72">
        <f>('Communication &amp; Language'!G9)</f>
        <v>0</v>
      </c>
      <c r="H9" s="72">
        <f>('Communication &amp; Language'!H9)</f>
        <v>0</v>
      </c>
      <c r="I9" s="73">
        <f>('Communication &amp; Language'!I9)</f>
        <v>0</v>
      </c>
      <c r="J9" s="147"/>
    </row>
    <row r="10" spans="1:23" x14ac:dyDescent="0.3">
      <c r="A10" s="6" t="str">
        <f>('Communication &amp; Language'!A10)</f>
        <v>Pupil name</v>
      </c>
      <c r="B10" s="4">
        <f>('Communication &amp; Language'!B10)</f>
        <v>0</v>
      </c>
      <c r="C10" s="72">
        <f>('Communication &amp; Language'!C10)</f>
        <v>0</v>
      </c>
      <c r="D10" s="72">
        <f>('Communication &amp; Language'!D10)</f>
        <v>0</v>
      </c>
      <c r="E10" s="72">
        <f>('Communication &amp; Language'!E10)</f>
        <v>0</v>
      </c>
      <c r="F10" s="72">
        <f>'Communication &amp; Language'!F10</f>
        <v>0</v>
      </c>
      <c r="G10" s="72">
        <f>('Communication &amp; Language'!G10)</f>
        <v>0</v>
      </c>
      <c r="H10" s="72">
        <f>('Communication &amp; Language'!H10)</f>
        <v>0</v>
      </c>
      <c r="I10" s="73">
        <f>('Communication &amp; Language'!I10)</f>
        <v>0</v>
      </c>
      <c r="J10" s="147"/>
      <c r="L10" s="258"/>
      <c r="M10" s="26"/>
      <c r="N10" s="26"/>
      <c r="O10" s="26"/>
      <c r="P10" s="26"/>
      <c r="Q10" s="26"/>
      <c r="R10" s="26"/>
      <c r="S10" s="26"/>
      <c r="T10" s="26"/>
      <c r="U10" s="26"/>
      <c r="V10" s="26"/>
      <c r="W10" s="26"/>
    </row>
    <row r="11" spans="1:23" x14ac:dyDescent="0.3">
      <c r="A11" s="6" t="str">
        <f>('Communication &amp; Language'!A11)</f>
        <v>Pupil name</v>
      </c>
      <c r="B11" s="4">
        <f>('Communication &amp; Language'!B11)</f>
        <v>0</v>
      </c>
      <c r="C11" s="72">
        <f>('Communication &amp; Language'!C11)</f>
        <v>0</v>
      </c>
      <c r="D11" s="72">
        <f>('Communication &amp; Language'!D11)</f>
        <v>0</v>
      </c>
      <c r="E11" s="72">
        <f>('Communication &amp; Language'!E11)</f>
        <v>0</v>
      </c>
      <c r="F11" s="72">
        <f>'Communication &amp; Language'!F11</f>
        <v>0</v>
      </c>
      <c r="G11" s="72">
        <f>('Communication &amp; Language'!G11)</f>
        <v>0</v>
      </c>
      <c r="H11" s="72">
        <f>('Communication &amp; Language'!H11)</f>
        <v>0</v>
      </c>
      <c r="I11" s="73">
        <f>('Communication &amp; Language'!I11)</f>
        <v>0</v>
      </c>
      <c r="J11" s="147"/>
      <c r="L11" s="258"/>
      <c r="M11" s="26"/>
      <c r="N11" s="27"/>
      <c r="O11" s="27"/>
      <c r="P11" s="27"/>
      <c r="Q11" s="27"/>
      <c r="R11" s="27"/>
      <c r="S11" s="27"/>
      <c r="T11" s="27"/>
      <c r="U11" s="27"/>
      <c r="V11" s="27"/>
      <c r="W11" s="27"/>
    </row>
    <row r="12" spans="1:23" x14ac:dyDescent="0.3">
      <c r="A12" s="6" t="str">
        <f>('Communication &amp; Language'!A12)</f>
        <v>Pupil name</v>
      </c>
      <c r="B12" s="4">
        <f>('Communication &amp; Language'!B12)</f>
        <v>0</v>
      </c>
      <c r="C12" s="72">
        <f>('Communication &amp; Language'!C12)</f>
        <v>0</v>
      </c>
      <c r="D12" s="72">
        <f>('Communication &amp; Language'!D12)</f>
        <v>0</v>
      </c>
      <c r="E12" s="72">
        <f>('Communication &amp; Language'!E12)</f>
        <v>0</v>
      </c>
      <c r="F12" s="72">
        <f>'Communication &amp; Language'!F12</f>
        <v>0</v>
      </c>
      <c r="G12" s="72">
        <f>('Communication &amp; Language'!G12)</f>
        <v>0</v>
      </c>
      <c r="H12" s="72">
        <f>('Communication &amp; Language'!H12)</f>
        <v>0</v>
      </c>
      <c r="I12" s="73">
        <f>('Communication &amp; Language'!I12)</f>
        <v>0</v>
      </c>
      <c r="J12" s="147"/>
    </row>
    <row r="13" spans="1:23" x14ac:dyDescent="0.3">
      <c r="A13" s="6" t="str">
        <f>('Communication &amp; Language'!A13)</f>
        <v>Pupil name</v>
      </c>
      <c r="B13" s="4">
        <f>('Communication &amp; Language'!B13)</f>
        <v>0</v>
      </c>
      <c r="C13" s="72">
        <f>('Communication &amp; Language'!C13)</f>
        <v>0</v>
      </c>
      <c r="D13" s="72">
        <f>('Communication &amp; Language'!D13)</f>
        <v>0</v>
      </c>
      <c r="E13" s="72">
        <f>('Communication &amp; Language'!E13)</f>
        <v>0</v>
      </c>
      <c r="F13" s="72">
        <f>'Communication &amp; Language'!F13</f>
        <v>0</v>
      </c>
      <c r="G13" s="72">
        <f>('Communication &amp; Language'!G13)</f>
        <v>0</v>
      </c>
      <c r="H13" s="72">
        <f>('Communication &amp; Language'!H13)</f>
        <v>0</v>
      </c>
      <c r="I13" s="73">
        <f>('Communication &amp; Language'!I13)</f>
        <v>0</v>
      </c>
      <c r="J13" s="147"/>
    </row>
    <row r="14" spans="1:23" x14ac:dyDescent="0.3">
      <c r="A14" s="6" t="str">
        <f>('Communication &amp; Language'!A14)</f>
        <v>Pupil name</v>
      </c>
      <c r="B14" s="4">
        <f>('Communication &amp; Language'!B14)</f>
        <v>0</v>
      </c>
      <c r="C14" s="72">
        <f>('Communication &amp; Language'!C14)</f>
        <v>0</v>
      </c>
      <c r="D14" s="72">
        <f>('Communication &amp; Language'!D14)</f>
        <v>0</v>
      </c>
      <c r="E14" s="72">
        <f>('Communication &amp; Language'!E14)</f>
        <v>0</v>
      </c>
      <c r="F14" s="72">
        <f>'Communication &amp; Language'!F14</f>
        <v>0</v>
      </c>
      <c r="G14" s="72">
        <f>('Communication &amp; Language'!G14)</f>
        <v>0</v>
      </c>
      <c r="H14" s="72">
        <f>('Communication &amp; Language'!H14)</f>
        <v>0</v>
      </c>
      <c r="I14" s="73">
        <f>('Communication &amp; Language'!I14)</f>
        <v>0</v>
      </c>
      <c r="J14" s="147"/>
    </row>
    <row r="15" spans="1:23" x14ac:dyDescent="0.3">
      <c r="A15" s="6" t="str">
        <f>('Communication &amp; Language'!A15)</f>
        <v>Pupil name</v>
      </c>
      <c r="B15" s="4">
        <f>('Communication &amp; Language'!B15)</f>
        <v>0</v>
      </c>
      <c r="C15" s="72">
        <f>('Communication &amp; Language'!C15)</f>
        <v>0</v>
      </c>
      <c r="D15" s="72">
        <f>('Communication &amp; Language'!D15)</f>
        <v>0</v>
      </c>
      <c r="E15" s="72">
        <f>('Communication &amp; Language'!E15)</f>
        <v>0</v>
      </c>
      <c r="F15" s="72">
        <f>'Communication &amp; Language'!F15</f>
        <v>0</v>
      </c>
      <c r="G15" s="72">
        <f>('Communication &amp; Language'!G15)</f>
        <v>0</v>
      </c>
      <c r="H15" s="72">
        <f>('Communication &amp; Language'!H15)</f>
        <v>0</v>
      </c>
      <c r="I15" s="73">
        <f>('Communication &amp; Language'!I15)</f>
        <v>0</v>
      </c>
      <c r="J15" s="147"/>
    </row>
    <row r="16" spans="1:23" x14ac:dyDescent="0.3">
      <c r="A16" s="6" t="str">
        <f>('Communication &amp; Language'!A16)</f>
        <v>Pupil name</v>
      </c>
      <c r="B16" s="4">
        <f>('Communication &amp; Language'!B16)</f>
        <v>0</v>
      </c>
      <c r="C16" s="72">
        <f>('Communication &amp; Language'!C16)</f>
        <v>0</v>
      </c>
      <c r="D16" s="72">
        <f>('Communication &amp; Language'!D16)</f>
        <v>0</v>
      </c>
      <c r="E16" s="72">
        <f>('Communication &amp; Language'!E16)</f>
        <v>0</v>
      </c>
      <c r="F16" s="72">
        <f>'Communication &amp; Language'!F16</f>
        <v>0</v>
      </c>
      <c r="G16" s="72">
        <f>('Communication &amp; Language'!G16)</f>
        <v>0</v>
      </c>
      <c r="H16" s="72">
        <f>('Communication &amp; Language'!H16)</f>
        <v>0</v>
      </c>
      <c r="I16" s="73">
        <f>('Communication &amp; Language'!I16)</f>
        <v>0</v>
      </c>
      <c r="J16" s="147"/>
    </row>
    <row r="17" spans="1:10" x14ac:dyDescent="0.3">
      <c r="A17" s="6" t="str">
        <f>('Communication &amp; Language'!A17)</f>
        <v>Pupil name</v>
      </c>
      <c r="B17" s="4">
        <f>('Communication &amp; Language'!B17)</f>
        <v>0</v>
      </c>
      <c r="C17" s="72">
        <f>('Communication &amp; Language'!C17)</f>
        <v>0</v>
      </c>
      <c r="D17" s="72">
        <f>('Communication &amp; Language'!D17)</f>
        <v>0</v>
      </c>
      <c r="E17" s="72">
        <f>('Communication &amp; Language'!E17)</f>
        <v>0</v>
      </c>
      <c r="F17" s="72">
        <f>'Communication &amp; Language'!F17</f>
        <v>0</v>
      </c>
      <c r="G17" s="72">
        <f>('Communication &amp; Language'!G17)</f>
        <v>0</v>
      </c>
      <c r="H17" s="72">
        <f>('Communication &amp; Language'!H17)</f>
        <v>0</v>
      </c>
      <c r="I17" s="73">
        <f>('Communication &amp; Language'!I17)</f>
        <v>0</v>
      </c>
      <c r="J17" s="147"/>
    </row>
    <row r="18" spans="1:10" x14ac:dyDescent="0.3">
      <c r="A18" s="6" t="str">
        <f>('Communication &amp; Language'!A18)</f>
        <v>Pupil name</v>
      </c>
      <c r="B18" s="4">
        <f>('Communication &amp; Language'!B18)</f>
        <v>0</v>
      </c>
      <c r="C18" s="72">
        <f>('Communication &amp; Language'!C18)</f>
        <v>0</v>
      </c>
      <c r="D18" s="72">
        <f>('Communication &amp; Language'!D18)</f>
        <v>0</v>
      </c>
      <c r="E18" s="72">
        <f>('Communication &amp; Language'!E18)</f>
        <v>0</v>
      </c>
      <c r="F18" s="72">
        <f>'Communication &amp; Language'!F18</f>
        <v>0</v>
      </c>
      <c r="G18" s="72">
        <f>('Communication &amp; Language'!G18)</f>
        <v>0</v>
      </c>
      <c r="H18" s="72">
        <f>('Communication &amp; Language'!H18)</f>
        <v>0</v>
      </c>
      <c r="I18" s="73">
        <f>('Communication &amp; Language'!I18)</f>
        <v>0</v>
      </c>
      <c r="J18" s="147"/>
    </row>
    <row r="19" spans="1:10" x14ac:dyDescent="0.3">
      <c r="A19" s="6" t="str">
        <f>('Communication &amp; Language'!A19)</f>
        <v>Pupil name</v>
      </c>
      <c r="B19" s="4">
        <f>('Communication &amp; Language'!B19)</f>
        <v>0</v>
      </c>
      <c r="C19" s="72">
        <f>('Communication &amp; Language'!C19)</f>
        <v>0</v>
      </c>
      <c r="D19" s="72">
        <f>('Communication &amp; Language'!D19)</f>
        <v>0</v>
      </c>
      <c r="E19" s="72">
        <f>('Communication &amp; Language'!E19)</f>
        <v>0</v>
      </c>
      <c r="F19" s="72">
        <f>'Communication &amp; Language'!F19</f>
        <v>0</v>
      </c>
      <c r="G19" s="72">
        <f>('Communication &amp; Language'!G19)</f>
        <v>0</v>
      </c>
      <c r="H19" s="72">
        <f>('Communication &amp; Language'!H19)</f>
        <v>0</v>
      </c>
      <c r="I19" s="73">
        <f>('Communication &amp; Language'!I19)</f>
        <v>0</v>
      </c>
      <c r="J19" s="147"/>
    </row>
    <row r="20" spans="1:10" x14ac:dyDescent="0.3">
      <c r="A20" s="6" t="str">
        <f>('Communication &amp; Language'!A20)</f>
        <v>Pupil name</v>
      </c>
      <c r="B20" s="4">
        <f>('Communication &amp; Language'!B20)</f>
        <v>0</v>
      </c>
      <c r="C20" s="72">
        <f>('Communication &amp; Language'!C20)</f>
        <v>0</v>
      </c>
      <c r="D20" s="72">
        <f>('Communication &amp; Language'!D20)</f>
        <v>0</v>
      </c>
      <c r="E20" s="72">
        <f>('Communication &amp; Language'!E20)</f>
        <v>0</v>
      </c>
      <c r="F20" s="72">
        <f>'Communication &amp; Language'!F20</f>
        <v>0</v>
      </c>
      <c r="G20" s="72">
        <f>('Communication &amp; Language'!G20)</f>
        <v>0</v>
      </c>
      <c r="H20" s="72">
        <f>('Communication &amp; Language'!H20)</f>
        <v>0</v>
      </c>
      <c r="I20" s="73">
        <f>('Communication &amp; Language'!I20)</f>
        <v>0</v>
      </c>
      <c r="J20" s="147"/>
    </row>
    <row r="21" spans="1:10" x14ac:dyDescent="0.3">
      <c r="A21" s="6" t="str">
        <f>('Communication &amp; Language'!A21)</f>
        <v>Pupil name</v>
      </c>
      <c r="B21" s="4">
        <f>('Communication &amp; Language'!B21)</f>
        <v>0</v>
      </c>
      <c r="C21" s="72">
        <f>('Communication &amp; Language'!C21)</f>
        <v>0</v>
      </c>
      <c r="D21" s="72">
        <f>('Communication &amp; Language'!D21)</f>
        <v>0</v>
      </c>
      <c r="E21" s="72">
        <f>('Communication &amp; Language'!E21)</f>
        <v>0</v>
      </c>
      <c r="F21" s="72">
        <f>'Communication &amp; Language'!F21</f>
        <v>0</v>
      </c>
      <c r="G21" s="72">
        <f>('Communication &amp; Language'!G21)</f>
        <v>0</v>
      </c>
      <c r="H21" s="72">
        <f>('Communication &amp; Language'!H21)</f>
        <v>0</v>
      </c>
      <c r="I21" s="73">
        <f>('Communication &amp; Language'!I21)</f>
        <v>0</v>
      </c>
      <c r="J21" s="147"/>
    </row>
    <row r="22" spans="1:10" x14ac:dyDescent="0.3">
      <c r="A22" s="6" t="str">
        <f>('Communication &amp; Language'!A22)</f>
        <v>Pupil name</v>
      </c>
      <c r="B22" s="4">
        <f>('Communication &amp; Language'!B22)</f>
        <v>0</v>
      </c>
      <c r="C22" s="72">
        <f>('Communication &amp; Language'!C22)</f>
        <v>0</v>
      </c>
      <c r="D22" s="72">
        <f>('Communication &amp; Language'!D22)</f>
        <v>0</v>
      </c>
      <c r="E22" s="72">
        <f>('Communication &amp; Language'!E22)</f>
        <v>0</v>
      </c>
      <c r="F22" s="72">
        <f>'Communication &amp; Language'!F22</f>
        <v>0</v>
      </c>
      <c r="G22" s="72">
        <f>('Communication &amp; Language'!G22)</f>
        <v>0</v>
      </c>
      <c r="H22" s="72">
        <f>('Communication &amp; Language'!H22)</f>
        <v>0</v>
      </c>
      <c r="I22" s="73">
        <f>('Communication &amp; Language'!I22)</f>
        <v>0</v>
      </c>
      <c r="J22" s="147"/>
    </row>
    <row r="23" spans="1:10" x14ac:dyDescent="0.3">
      <c r="A23" s="6" t="str">
        <f>('Communication &amp; Language'!A23)</f>
        <v>Pupil name</v>
      </c>
      <c r="B23" s="4">
        <f>('Communication &amp; Language'!B23)</f>
        <v>0</v>
      </c>
      <c r="C23" s="72">
        <f>('Communication &amp; Language'!C23)</f>
        <v>0</v>
      </c>
      <c r="D23" s="72">
        <f>('Communication &amp; Language'!D23)</f>
        <v>0</v>
      </c>
      <c r="E23" s="72">
        <f>('Communication &amp; Language'!E23)</f>
        <v>0</v>
      </c>
      <c r="F23" s="72">
        <f>'Communication &amp; Language'!F23</f>
        <v>0</v>
      </c>
      <c r="G23" s="72">
        <f>('Communication &amp; Language'!G23)</f>
        <v>0</v>
      </c>
      <c r="H23" s="72">
        <f>('Communication &amp; Language'!H23)</f>
        <v>0</v>
      </c>
      <c r="I23" s="73">
        <f>('Communication &amp; Language'!I23)</f>
        <v>0</v>
      </c>
      <c r="J23" s="147"/>
    </row>
    <row r="24" spans="1:10" x14ac:dyDescent="0.3">
      <c r="A24" s="6" t="str">
        <f>('Communication &amp; Language'!A24)</f>
        <v>Pupil name</v>
      </c>
      <c r="B24" s="4">
        <f>('Communication &amp; Language'!B24)</f>
        <v>0</v>
      </c>
      <c r="C24" s="72">
        <f>('Communication &amp; Language'!C24)</f>
        <v>0</v>
      </c>
      <c r="D24" s="72">
        <f>('Communication &amp; Language'!D24)</f>
        <v>0</v>
      </c>
      <c r="E24" s="72">
        <f>('Communication &amp; Language'!E24)</f>
        <v>0</v>
      </c>
      <c r="F24" s="72">
        <f>'Communication &amp; Language'!F24</f>
        <v>0</v>
      </c>
      <c r="G24" s="72">
        <f>('Communication &amp; Language'!G24)</f>
        <v>0</v>
      </c>
      <c r="H24" s="72">
        <f>('Communication &amp; Language'!H24)</f>
        <v>0</v>
      </c>
      <c r="I24" s="73">
        <f>('Communication &amp; Language'!I24)</f>
        <v>0</v>
      </c>
      <c r="J24" s="147"/>
    </row>
    <row r="25" spans="1:10" x14ac:dyDescent="0.3">
      <c r="A25" s="6" t="str">
        <f>('Communication &amp; Language'!A25)</f>
        <v>Pupil name</v>
      </c>
      <c r="B25" s="4">
        <f>('Communication &amp; Language'!B25)</f>
        <v>0</v>
      </c>
      <c r="C25" s="72">
        <f>('Communication &amp; Language'!C25)</f>
        <v>0</v>
      </c>
      <c r="D25" s="72">
        <f>('Communication &amp; Language'!D25)</f>
        <v>0</v>
      </c>
      <c r="E25" s="72">
        <f>('Communication &amp; Language'!E25)</f>
        <v>0</v>
      </c>
      <c r="F25" s="72">
        <f>'Communication &amp; Language'!F25</f>
        <v>0</v>
      </c>
      <c r="G25" s="72">
        <f>('Communication &amp; Language'!G25)</f>
        <v>0</v>
      </c>
      <c r="H25" s="72">
        <f>('Communication &amp; Language'!H25)</f>
        <v>0</v>
      </c>
      <c r="I25" s="73">
        <f>('Communication &amp; Language'!I25)</f>
        <v>0</v>
      </c>
      <c r="J25" s="147"/>
    </row>
    <row r="26" spans="1:10" x14ac:dyDescent="0.3">
      <c r="A26" s="6" t="str">
        <f>('Communication &amp; Language'!A26)</f>
        <v>Pupil name</v>
      </c>
      <c r="B26" s="4">
        <f>('Communication &amp; Language'!B26)</f>
        <v>0</v>
      </c>
      <c r="C26" s="72">
        <f>('Communication &amp; Language'!C26)</f>
        <v>0</v>
      </c>
      <c r="D26" s="72">
        <f>('Communication &amp; Language'!D26)</f>
        <v>0</v>
      </c>
      <c r="E26" s="72">
        <f>('Communication &amp; Language'!E26)</f>
        <v>0</v>
      </c>
      <c r="F26" s="72">
        <f>'Communication &amp; Language'!F26</f>
        <v>0</v>
      </c>
      <c r="G26" s="72">
        <f>('Communication &amp; Language'!G26)</f>
        <v>0</v>
      </c>
      <c r="H26" s="72">
        <f>('Communication &amp; Language'!H26)</f>
        <v>0</v>
      </c>
      <c r="I26" s="73">
        <f>('Communication &amp; Language'!I26)</f>
        <v>0</v>
      </c>
      <c r="J26" s="147"/>
    </row>
    <row r="27" spans="1:10" x14ac:dyDescent="0.3">
      <c r="A27" s="6" t="str">
        <f>('Communication &amp; Language'!A27)</f>
        <v>Pupil name</v>
      </c>
      <c r="B27" s="4">
        <f>('Communication &amp; Language'!B27)</f>
        <v>0</v>
      </c>
      <c r="C27" s="72">
        <f>('Communication &amp; Language'!C27)</f>
        <v>0</v>
      </c>
      <c r="D27" s="72">
        <f>('Communication &amp; Language'!D27)</f>
        <v>0</v>
      </c>
      <c r="E27" s="72">
        <f>('Communication &amp; Language'!E27)</f>
        <v>0</v>
      </c>
      <c r="F27" s="72">
        <f>'Communication &amp; Language'!F27</f>
        <v>0</v>
      </c>
      <c r="G27" s="72">
        <f>('Communication &amp; Language'!G27)</f>
        <v>0</v>
      </c>
      <c r="H27" s="72">
        <f>('Communication &amp; Language'!H27)</f>
        <v>0</v>
      </c>
      <c r="I27" s="73">
        <f>('Communication &amp; Language'!I27)</f>
        <v>0</v>
      </c>
      <c r="J27" s="147"/>
    </row>
    <row r="28" spans="1:10" x14ac:dyDescent="0.3">
      <c r="A28" s="6" t="str">
        <f>('Communication &amp; Language'!A28)</f>
        <v>Pupil name</v>
      </c>
      <c r="B28" s="4">
        <f>('Communication &amp; Language'!B28)</f>
        <v>0</v>
      </c>
      <c r="C28" s="72">
        <f>('Communication &amp; Language'!C28)</f>
        <v>0</v>
      </c>
      <c r="D28" s="72">
        <f>('Communication &amp; Language'!D28)</f>
        <v>0</v>
      </c>
      <c r="E28" s="72">
        <f>('Communication &amp; Language'!E28)</f>
        <v>0</v>
      </c>
      <c r="F28" s="72">
        <f>'Communication &amp; Language'!F28</f>
        <v>0</v>
      </c>
      <c r="G28" s="72">
        <f>('Communication &amp; Language'!G28)</f>
        <v>0</v>
      </c>
      <c r="H28" s="72">
        <f>('Communication &amp; Language'!H28)</f>
        <v>0</v>
      </c>
      <c r="I28" s="73">
        <f>('Communication &amp; Language'!I28)</f>
        <v>0</v>
      </c>
      <c r="J28" s="147"/>
    </row>
    <row r="29" spans="1:10" x14ac:dyDescent="0.3">
      <c r="A29" s="6" t="str">
        <f>('Communication &amp; Language'!A29)</f>
        <v>Pupil name</v>
      </c>
      <c r="B29" s="4">
        <f>('Communication &amp; Language'!B29)</f>
        <v>0</v>
      </c>
      <c r="C29" s="72">
        <f>('Communication &amp; Language'!C29)</f>
        <v>0</v>
      </c>
      <c r="D29" s="72">
        <f>('Communication &amp; Language'!D29)</f>
        <v>0</v>
      </c>
      <c r="E29" s="72">
        <f>('Communication &amp; Language'!E29)</f>
        <v>0</v>
      </c>
      <c r="F29" s="72">
        <f>'Communication &amp; Language'!F29</f>
        <v>0</v>
      </c>
      <c r="G29" s="72">
        <f>('Communication &amp; Language'!G29)</f>
        <v>0</v>
      </c>
      <c r="H29" s="72">
        <f>('Communication &amp; Language'!H29)</f>
        <v>0</v>
      </c>
      <c r="I29" s="73">
        <f>('Communication &amp; Language'!I29)</f>
        <v>0</v>
      </c>
      <c r="J29" s="147"/>
    </row>
    <row r="30" spans="1:10" x14ac:dyDescent="0.3">
      <c r="A30" s="6" t="str">
        <f>('Communication &amp; Language'!A30)</f>
        <v>Pupil name</v>
      </c>
      <c r="B30" s="4">
        <f>('Communication &amp; Language'!B30)</f>
        <v>0</v>
      </c>
      <c r="C30" s="72">
        <f>('Communication &amp; Language'!C30)</f>
        <v>0</v>
      </c>
      <c r="D30" s="72">
        <f>('Communication &amp; Language'!D30)</f>
        <v>0</v>
      </c>
      <c r="E30" s="72">
        <f>('Communication &amp; Language'!E30)</f>
        <v>0</v>
      </c>
      <c r="F30" s="72">
        <f>'Communication &amp; Language'!F30</f>
        <v>0</v>
      </c>
      <c r="G30" s="72">
        <f>('Communication &amp; Language'!G30)</f>
        <v>0</v>
      </c>
      <c r="H30" s="72">
        <f>('Communication &amp; Language'!H30)</f>
        <v>0</v>
      </c>
      <c r="I30" s="73">
        <f>('Communication &amp; Language'!I30)</f>
        <v>0</v>
      </c>
      <c r="J30" s="147"/>
    </row>
    <row r="31" spans="1:10" x14ac:dyDescent="0.3">
      <c r="A31" s="6" t="str">
        <f>('Communication &amp; Language'!A31)</f>
        <v>Pupil name</v>
      </c>
      <c r="B31" s="4">
        <f>('Communication &amp; Language'!B31)</f>
        <v>0</v>
      </c>
      <c r="C31" s="72">
        <f>('Communication &amp; Language'!C31)</f>
        <v>0</v>
      </c>
      <c r="D31" s="72">
        <f>('Communication &amp; Language'!D31)</f>
        <v>0</v>
      </c>
      <c r="E31" s="72">
        <f>('Communication &amp; Language'!E31)</f>
        <v>0</v>
      </c>
      <c r="F31" s="72">
        <f>'Communication &amp; Language'!F31</f>
        <v>0</v>
      </c>
      <c r="G31" s="72">
        <f>('Communication &amp; Language'!G31)</f>
        <v>0</v>
      </c>
      <c r="H31" s="72">
        <f>('Communication &amp; Language'!H31)</f>
        <v>0</v>
      </c>
      <c r="I31" s="73">
        <f>('Communication &amp; Language'!I31)</f>
        <v>0</v>
      </c>
      <c r="J31" s="147"/>
    </row>
    <row r="32" spans="1:10" x14ac:dyDescent="0.3">
      <c r="A32" s="6" t="str">
        <f>('Communication &amp; Language'!A32)</f>
        <v>Pupil name</v>
      </c>
      <c r="B32" s="4">
        <f>('Communication &amp; Language'!B32)</f>
        <v>0</v>
      </c>
      <c r="C32" s="72">
        <f>('Communication &amp; Language'!C32)</f>
        <v>0</v>
      </c>
      <c r="D32" s="72">
        <f>('Communication &amp; Language'!D32)</f>
        <v>0</v>
      </c>
      <c r="E32" s="72">
        <f>('Communication &amp; Language'!E32)</f>
        <v>0</v>
      </c>
      <c r="F32" s="72">
        <f>'Communication &amp; Language'!F32</f>
        <v>0</v>
      </c>
      <c r="G32" s="72">
        <f>('Communication &amp; Language'!G32)</f>
        <v>0</v>
      </c>
      <c r="H32" s="72">
        <f>('Communication &amp; Language'!H32)</f>
        <v>0</v>
      </c>
      <c r="I32" s="73">
        <f>('Communication &amp; Language'!I32)</f>
        <v>0</v>
      </c>
      <c r="J32" s="147"/>
    </row>
    <row r="33" spans="1:10" x14ac:dyDescent="0.3">
      <c r="A33" s="6" t="str">
        <f>('Communication &amp; Language'!A33)</f>
        <v>Pupil name</v>
      </c>
      <c r="B33" s="4">
        <f>('Communication &amp; Language'!B33)</f>
        <v>0</v>
      </c>
      <c r="C33" s="72">
        <f>('Communication &amp; Language'!C33)</f>
        <v>0</v>
      </c>
      <c r="D33" s="72">
        <f>('Communication &amp; Language'!D33)</f>
        <v>0</v>
      </c>
      <c r="E33" s="72">
        <f>('Communication &amp; Language'!E33)</f>
        <v>0</v>
      </c>
      <c r="F33" s="72">
        <f>'Communication &amp; Language'!F33</f>
        <v>0</v>
      </c>
      <c r="G33" s="72">
        <f>('Communication &amp; Language'!G33)</f>
        <v>0</v>
      </c>
      <c r="H33" s="72">
        <f>('Communication &amp; Language'!H33)</f>
        <v>0</v>
      </c>
      <c r="I33" s="73">
        <f>('Communication &amp; Language'!I33)</f>
        <v>0</v>
      </c>
      <c r="J33" s="147"/>
    </row>
    <row r="34" spans="1:10" x14ac:dyDescent="0.3">
      <c r="A34" s="6" t="str">
        <f>('Communication &amp; Language'!A34)</f>
        <v>Pupil name</v>
      </c>
      <c r="B34" s="4">
        <f>('Communication &amp; Language'!B34)</f>
        <v>0</v>
      </c>
      <c r="C34" s="72">
        <f>('Communication &amp; Language'!C34)</f>
        <v>0</v>
      </c>
      <c r="D34" s="72">
        <f>('Communication &amp; Language'!D34)</f>
        <v>0</v>
      </c>
      <c r="E34" s="72">
        <f>('Communication &amp; Language'!E34)</f>
        <v>0</v>
      </c>
      <c r="F34" s="72">
        <f>'Communication &amp; Language'!F34</f>
        <v>0</v>
      </c>
      <c r="G34" s="72">
        <f>('Communication &amp; Language'!G34)</f>
        <v>0</v>
      </c>
      <c r="H34" s="72">
        <f>('Communication &amp; Language'!H34)</f>
        <v>0</v>
      </c>
      <c r="I34" s="73">
        <f>('Communication &amp; Language'!I34)</f>
        <v>0</v>
      </c>
      <c r="J34" s="148"/>
    </row>
    <row r="35" spans="1:10" x14ac:dyDescent="0.3">
      <c r="A35" s="6" t="str">
        <f>('Communication &amp; Language'!A35)</f>
        <v>Pupil name</v>
      </c>
      <c r="B35" s="4">
        <f>('Communication &amp; Language'!B35)</f>
        <v>0</v>
      </c>
      <c r="C35" s="72">
        <f>('Communication &amp; Language'!C35)</f>
        <v>0</v>
      </c>
      <c r="D35" s="72">
        <f>('Communication &amp; Language'!D35)</f>
        <v>0</v>
      </c>
      <c r="E35" s="72">
        <f>('Communication &amp; Language'!E35)</f>
        <v>0</v>
      </c>
      <c r="F35" s="72">
        <f>'Communication &amp; Language'!F35</f>
        <v>0</v>
      </c>
      <c r="G35" s="72">
        <f>('Communication &amp; Language'!G35)</f>
        <v>0</v>
      </c>
      <c r="H35" s="72">
        <f>('Communication &amp; Language'!H35)</f>
        <v>0</v>
      </c>
      <c r="I35" s="73">
        <f>('Communication &amp; Language'!I35)</f>
        <v>0</v>
      </c>
      <c r="J35" s="148"/>
    </row>
    <row r="36" spans="1:10" x14ac:dyDescent="0.3">
      <c r="A36" s="6" t="str">
        <f>('Communication &amp; Language'!A36)</f>
        <v>Pupil name</v>
      </c>
      <c r="B36" s="4">
        <f>('Communication &amp; Language'!B36)</f>
        <v>0</v>
      </c>
      <c r="C36" s="72">
        <f>('Communication &amp; Language'!C36)</f>
        <v>0</v>
      </c>
      <c r="D36" s="72">
        <f>('Communication &amp; Language'!D36)</f>
        <v>0</v>
      </c>
      <c r="E36" s="72">
        <f>('Communication &amp; Language'!E36)</f>
        <v>0</v>
      </c>
      <c r="F36" s="72">
        <f>'Communication &amp; Language'!F36</f>
        <v>0</v>
      </c>
      <c r="G36" s="72">
        <f>('Communication &amp; Language'!G36)</f>
        <v>0</v>
      </c>
      <c r="H36" s="72">
        <f>('Communication &amp; Language'!H36)</f>
        <v>0</v>
      </c>
      <c r="I36" s="73">
        <f>('Communication &amp; Language'!I36)</f>
        <v>0</v>
      </c>
      <c r="J36" s="148"/>
    </row>
    <row r="37" spans="1:10" x14ac:dyDescent="0.3">
      <c r="A37" s="6" t="str">
        <f>('Communication &amp; Language'!A37)</f>
        <v>Pupil name</v>
      </c>
      <c r="B37" s="4">
        <f>('Communication &amp; Language'!B37)</f>
        <v>0</v>
      </c>
      <c r="C37" s="72">
        <f>('Communication &amp; Language'!C37)</f>
        <v>0</v>
      </c>
      <c r="D37" s="72">
        <f>('Communication &amp; Language'!D37)</f>
        <v>0</v>
      </c>
      <c r="E37" s="72">
        <f>('Communication &amp; Language'!E37)</f>
        <v>0</v>
      </c>
      <c r="F37" s="72">
        <f>'Communication &amp; Language'!F37</f>
        <v>0</v>
      </c>
      <c r="G37" s="72">
        <f>('Communication &amp; Language'!G37)</f>
        <v>0</v>
      </c>
      <c r="H37" s="72">
        <f>('Communication &amp; Language'!H37)</f>
        <v>0</v>
      </c>
      <c r="I37" s="73">
        <f>('Communication &amp; Language'!I37)</f>
        <v>0</v>
      </c>
      <c r="J37" s="148"/>
    </row>
    <row r="38" spans="1:10" x14ac:dyDescent="0.3">
      <c r="A38" s="6" t="str">
        <f>('Communication &amp; Language'!A38)</f>
        <v>Pupil name</v>
      </c>
      <c r="B38" s="4">
        <f>('Communication &amp; Language'!B38)</f>
        <v>0</v>
      </c>
      <c r="C38" s="72">
        <f>('Communication &amp; Language'!C38)</f>
        <v>0</v>
      </c>
      <c r="D38" s="72">
        <f>('Communication &amp; Language'!D38)</f>
        <v>0</v>
      </c>
      <c r="E38" s="72">
        <f>('Communication &amp; Language'!E38)</f>
        <v>0</v>
      </c>
      <c r="F38" s="72">
        <f>'Communication &amp; Language'!F38</f>
        <v>0</v>
      </c>
      <c r="G38" s="72">
        <f>('Communication &amp; Language'!G38)</f>
        <v>0</v>
      </c>
      <c r="H38" s="72">
        <f>('Communication &amp; Language'!H38)</f>
        <v>0</v>
      </c>
      <c r="I38" s="73">
        <f>('Communication &amp; Language'!I38)</f>
        <v>0</v>
      </c>
      <c r="J38" s="148"/>
    </row>
    <row r="39" spans="1:10" x14ac:dyDescent="0.3">
      <c r="A39" s="6" t="str">
        <f>('Communication &amp; Language'!A39)</f>
        <v>Pupil name</v>
      </c>
      <c r="B39" s="4">
        <f>('Communication &amp; Language'!B39)</f>
        <v>0</v>
      </c>
      <c r="C39" s="72">
        <f>('Communication &amp; Language'!C39)</f>
        <v>0</v>
      </c>
      <c r="D39" s="72">
        <f>('Communication &amp; Language'!D39)</f>
        <v>0</v>
      </c>
      <c r="E39" s="72">
        <f>('Communication &amp; Language'!E39)</f>
        <v>0</v>
      </c>
      <c r="F39" s="72">
        <f>'Communication &amp; Language'!F39</f>
        <v>0</v>
      </c>
      <c r="G39" s="72">
        <f>('Communication &amp; Language'!G39)</f>
        <v>0</v>
      </c>
      <c r="H39" s="72">
        <f>('Communication &amp; Language'!H39)</f>
        <v>0</v>
      </c>
      <c r="I39" s="73">
        <f>('Communication &amp; Language'!I39)</f>
        <v>0</v>
      </c>
      <c r="J39" s="148"/>
    </row>
    <row r="40" spans="1:10" x14ac:dyDescent="0.3">
      <c r="A40" s="6" t="str">
        <f>('Communication &amp; Language'!A40)</f>
        <v>Pupil name</v>
      </c>
      <c r="B40" s="4">
        <f>('Communication &amp; Language'!B40)</f>
        <v>0</v>
      </c>
      <c r="C40" s="72">
        <f>('Communication &amp; Language'!C40)</f>
        <v>0</v>
      </c>
      <c r="D40" s="72">
        <f>('Communication &amp; Language'!D40)</f>
        <v>0</v>
      </c>
      <c r="E40" s="72">
        <f>('Communication &amp; Language'!E40)</f>
        <v>0</v>
      </c>
      <c r="F40" s="72">
        <f>'Communication &amp; Language'!F40</f>
        <v>0</v>
      </c>
      <c r="G40" s="72">
        <f>('Communication &amp; Language'!G40)</f>
        <v>0</v>
      </c>
      <c r="H40" s="72">
        <f>('Communication &amp; Language'!H40)</f>
        <v>0</v>
      </c>
      <c r="I40" s="73">
        <f>('Communication &amp; Language'!I40)</f>
        <v>0</v>
      </c>
      <c r="J40" s="148"/>
    </row>
    <row r="41" spans="1:10" x14ac:dyDescent="0.3">
      <c r="A41" s="6" t="str">
        <f>('Communication &amp; Language'!A41)</f>
        <v>Pupil name</v>
      </c>
      <c r="B41" s="4">
        <f>('Communication &amp; Language'!B41)</f>
        <v>0</v>
      </c>
      <c r="C41" s="72">
        <f>('Communication &amp; Language'!C41)</f>
        <v>0</v>
      </c>
      <c r="D41" s="72">
        <f>('Communication &amp; Language'!D41)</f>
        <v>0</v>
      </c>
      <c r="E41" s="72">
        <f>('Communication &amp; Language'!E41)</f>
        <v>0</v>
      </c>
      <c r="F41" s="72">
        <f>'Communication &amp; Language'!F41</f>
        <v>0</v>
      </c>
      <c r="G41" s="72">
        <f>('Communication &amp; Language'!G41)</f>
        <v>0</v>
      </c>
      <c r="H41" s="72">
        <f>('Communication &amp; Language'!H41)</f>
        <v>0</v>
      </c>
      <c r="I41" s="73">
        <f>('Communication &amp; Language'!I41)</f>
        <v>0</v>
      </c>
      <c r="J41" s="148"/>
    </row>
    <row r="42" spans="1:10" x14ac:dyDescent="0.3">
      <c r="A42" s="6" t="str">
        <f>('Communication &amp; Language'!A42)</f>
        <v>Pupil name</v>
      </c>
      <c r="B42" s="4">
        <f>('Communication &amp; Language'!B42)</f>
        <v>0</v>
      </c>
      <c r="C42" s="72">
        <f>('Communication &amp; Language'!C42)</f>
        <v>0</v>
      </c>
      <c r="D42" s="72">
        <f>('Communication &amp; Language'!D42)</f>
        <v>0</v>
      </c>
      <c r="E42" s="72">
        <f>('Communication &amp; Language'!E42)</f>
        <v>0</v>
      </c>
      <c r="F42" s="72">
        <f>'Communication &amp; Language'!F42</f>
        <v>0</v>
      </c>
      <c r="G42" s="72">
        <f>('Communication &amp; Language'!G42)</f>
        <v>0</v>
      </c>
      <c r="H42" s="72">
        <f>('Communication &amp; Language'!H42)</f>
        <v>0</v>
      </c>
      <c r="I42" s="73">
        <f>('Communication &amp; Language'!I42)</f>
        <v>0</v>
      </c>
      <c r="J42" s="148"/>
    </row>
    <row r="43" spans="1:10" x14ac:dyDescent="0.3">
      <c r="A43" s="6" t="str">
        <f>('Communication &amp; Language'!A43)</f>
        <v>Pupil name</v>
      </c>
      <c r="B43" s="4">
        <f>('Communication &amp; Language'!B43)</f>
        <v>0</v>
      </c>
      <c r="C43" s="72">
        <f>('Communication &amp; Language'!C43)</f>
        <v>0</v>
      </c>
      <c r="D43" s="72">
        <f>('Communication &amp; Language'!D43)</f>
        <v>0</v>
      </c>
      <c r="E43" s="72">
        <f>('Communication &amp; Language'!E43)</f>
        <v>0</v>
      </c>
      <c r="F43" s="72">
        <f>'Communication &amp; Language'!F43</f>
        <v>0</v>
      </c>
      <c r="G43" s="72">
        <f>('Communication &amp; Language'!G43)</f>
        <v>0</v>
      </c>
      <c r="H43" s="72">
        <f>('Communication &amp; Language'!H43)</f>
        <v>0</v>
      </c>
      <c r="I43" s="73">
        <f>('Communication &amp; Language'!I43)</f>
        <v>0</v>
      </c>
      <c r="J43" s="148"/>
    </row>
    <row r="44" spans="1:10" x14ac:dyDescent="0.3">
      <c r="A44" s="6" t="str">
        <f>('Communication &amp; Language'!A44)</f>
        <v>Pupil name</v>
      </c>
      <c r="B44" s="4">
        <f>('Communication &amp; Language'!B44)</f>
        <v>0</v>
      </c>
      <c r="C44" s="72">
        <f>('Communication &amp; Language'!C44)</f>
        <v>0</v>
      </c>
      <c r="D44" s="72">
        <f>('Communication &amp; Language'!D44)</f>
        <v>0</v>
      </c>
      <c r="E44" s="72">
        <f>('Communication &amp; Language'!E44)</f>
        <v>0</v>
      </c>
      <c r="F44" s="72">
        <f>'Communication &amp; Language'!F44</f>
        <v>0</v>
      </c>
      <c r="G44" s="72">
        <f>('Communication &amp; Language'!G44)</f>
        <v>0</v>
      </c>
      <c r="H44" s="72">
        <f>('Communication &amp; Language'!H44)</f>
        <v>0</v>
      </c>
      <c r="I44" s="73">
        <f>('Communication &amp; Language'!I44)</f>
        <v>0</v>
      </c>
      <c r="J44" s="148"/>
    </row>
    <row r="45" spans="1:10" x14ac:dyDescent="0.3">
      <c r="A45" s="6" t="str">
        <f>('Communication &amp; Language'!A45)</f>
        <v>Pupil name</v>
      </c>
      <c r="B45" s="4">
        <f>('Communication &amp; Language'!B45)</f>
        <v>0</v>
      </c>
      <c r="C45" s="72">
        <f>('Communication &amp; Language'!C45)</f>
        <v>0</v>
      </c>
      <c r="D45" s="72">
        <f>('Communication &amp; Language'!D45)</f>
        <v>0</v>
      </c>
      <c r="E45" s="72">
        <f>('Communication &amp; Language'!E45)</f>
        <v>0</v>
      </c>
      <c r="F45" s="72">
        <f>'Communication &amp; Language'!F45</f>
        <v>0</v>
      </c>
      <c r="G45" s="72">
        <f>('Communication &amp; Language'!G45)</f>
        <v>0</v>
      </c>
      <c r="H45" s="72">
        <f>('Communication &amp; Language'!H45)</f>
        <v>0</v>
      </c>
      <c r="I45" s="73">
        <f>('Communication &amp; Language'!I45)</f>
        <v>0</v>
      </c>
      <c r="J45" s="148"/>
    </row>
    <row r="46" spans="1:10" x14ac:dyDescent="0.3">
      <c r="A46" s="6" t="str">
        <f>('Communication &amp; Language'!A46)</f>
        <v>Pupil name</v>
      </c>
      <c r="B46" s="4">
        <f>('Communication &amp; Language'!B46)</f>
        <v>0</v>
      </c>
      <c r="C46" s="72">
        <f>('Communication &amp; Language'!C46)</f>
        <v>0</v>
      </c>
      <c r="D46" s="72">
        <f>('Communication &amp; Language'!D46)</f>
        <v>0</v>
      </c>
      <c r="E46" s="72">
        <f>('Communication &amp; Language'!E46)</f>
        <v>0</v>
      </c>
      <c r="F46" s="72">
        <f>'Communication &amp; Language'!F46</f>
        <v>0</v>
      </c>
      <c r="G46" s="72">
        <f>('Communication &amp; Language'!G46)</f>
        <v>0</v>
      </c>
      <c r="H46" s="72">
        <f>('Communication &amp; Language'!H46)</f>
        <v>0</v>
      </c>
      <c r="I46" s="73">
        <f>('Communication &amp; Language'!I46)</f>
        <v>0</v>
      </c>
      <c r="J46" s="148"/>
    </row>
    <row r="47" spans="1:10" x14ac:dyDescent="0.3">
      <c r="A47" s="6" t="str">
        <f>('Communication &amp; Language'!A47)</f>
        <v>Pupil name</v>
      </c>
      <c r="B47" s="4">
        <f>('Communication &amp; Language'!B47)</f>
        <v>0</v>
      </c>
      <c r="C47" s="72">
        <f>('Communication &amp; Language'!C47)</f>
        <v>0</v>
      </c>
      <c r="D47" s="72">
        <f>('Communication &amp; Language'!D47)</f>
        <v>0</v>
      </c>
      <c r="E47" s="72">
        <f>('Communication &amp; Language'!E47)</f>
        <v>0</v>
      </c>
      <c r="F47" s="72">
        <f>'Communication &amp; Language'!F47</f>
        <v>0</v>
      </c>
      <c r="G47" s="72">
        <f>('Communication &amp; Language'!G47)</f>
        <v>0</v>
      </c>
      <c r="H47" s="72">
        <f>('Communication &amp; Language'!H47)</f>
        <v>0</v>
      </c>
      <c r="I47" s="73">
        <f>('Communication &amp; Language'!I47)</f>
        <v>0</v>
      </c>
      <c r="J47" s="148"/>
    </row>
    <row r="48" spans="1:10" ht="15" thickBot="1" x14ac:dyDescent="0.35">
      <c r="A48" s="6" t="str">
        <f>('Communication &amp; Language'!A48)</f>
        <v>Pupil name</v>
      </c>
      <c r="B48" s="34">
        <f>('Communication &amp; Language'!B48)</f>
        <v>0</v>
      </c>
      <c r="C48" s="74">
        <f>('Communication &amp; Language'!C48)</f>
        <v>0</v>
      </c>
      <c r="D48" s="74">
        <f>('Communication &amp; Language'!D48)</f>
        <v>0</v>
      </c>
      <c r="E48" s="74">
        <f>('Communication &amp; Language'!E48)</f>
        <v>0</v>
      </c>
      <c r="F48" s="74">
        <f>'Communication &amp; Language'!F48</f>
        <v>0</v>
      </c>
      <c r="G48" s="74">
        <f>('Communication &amp; Language'!G48)</f>
        <v>0</v>
      </c>
      <c r="H48" s="74">
        <f>('Communication &amp; Language'!H48)</f>
        <v>0</v>
      </c>
      <c r="I48" s="75">
        <f>('Communication &amp; Language'!I48)</f>
        <v>0</v>
      </c>
      <c r="J48" s="149"/>
    </row>
    <row r="49" spans="1:18"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row>
    <row r="50" spans="1:18" ht="15.6" x14ac:dyDescent="0.3">
      <c r="A50" s="2" t="s">
        <v>6</v>
      </c>
      <c r="B50" s="10">
        <f>COUNTIF(B4:B48,"M")</f>
        <v>2</v>
      </c>
      <c r="C50" s="11">
        <f>COUNTIFS(C4:C48, "*", B4:B48, "m")</f>
        <v>1</v>
      </c>
      <c r="D50" s="11">
        <f>COUNTIFS(D4:D48, "*", $B4:$B48, "m")</f>
        <v>1</v>
      </c>
      <c r="E50" s="11">
        <f t="shared" ref="E50:H50" si="1">COUNTIFS(E4:E48, "*", $B4:$B48, "m")</f>
        <v>0</v>
      </c>
      <c r="F50" s="11">
        <f t="shared" si="1"/>
        <v>1</v>
      </c>
      <c r="G50" s="11">
        <f t="shared" si="1"/>
        <v>0</v>
      </c>
      <c r="H50" s="11">
        <f t="shared" si="1"/>
        <v>1</v>
      </c>
      <c r="I50" s="12">
        <f>COUNTIFS(I4:I48, "*", B4:B48, "m")</f>
        <v>1</v>
      </c>
      <c r="J50" s="9"/>
      <c r="K50" s="9"/>
      <c r="L50" s="9"/>
      <c r="M50" s="9"/>
      <c r="N50" s="9"/>
      <c r="O50" s="9"/>
      <c r="P50" s="9"/>
      <c r="Q50" s="9"/>
      <c r="R50" s="9"/>
    </row>
    <row r="51" spans="1:18" ht="15" thickBot="1" x14ac:dyDescent="0.35">
      <c r="A51" s="3" t="s">
        <v>7</v>
      </c>
      <c r="B51" s="13">
        <f>COUNTIF(B4:B48,"F")</f>
        <v>1</v>
      </c>
      <c r="C51" s="14">
        <f>COUNTIFS(C4:C48, "*", B4:B48, "f")</f>
        <v>1</v>
      </c>
      <c r="D51" s="14">
        <f>COUNTIFS(D4:D48, "*", $B4:$B48, "f")</f>
        <v>0</v>
      </c>
      <c r="E51" s="14">
        <f t="shared" ref="E51:H51" si="2">COUNTIFS(E4:E48, "*", $B4:$B48, "f")</f>
        <v>1</v>
      </c>
      <c r="F51" s="14">
        <f t="shared" si="2"/>
        <v>0</v>
      </c>
      <c r="G51" s="14">
        <f t="shared" si="2"/>
        <v>1</v>
      </c>
      <c r="H51" s="14">
        <f t="shared" si="2"/>
        <v>0</v>
      </c>
      <c r="I51" s="15">
        <f>COUNTIFS(I4:I48, "*", B4:B48, "f")</f>
        <v>0</v>
      </c>
      <c r="J51" s="7"/>
      <c r="K51" s="7"/>
      <c r="L51" s="7"/>
      <c r="M51" s="7"/>
      <c r="N51" s="8"/>
      <c r="O51" s="8"/>
      <c r="P51" s="8"/>
      <c r="Q51" s="7"/>
      <c r="R51" s="7"/>
    </row>
    <row r="52" spans="1:18" ht="15.6" x14ac:dyDescent="0.3">
      <c r="A52" s="161"/>
      <c r="B52" s="161"/>
      <c r="C52" s="161"/>
      <c r="D52" s="161"/>
      <c r="E52" s="161"/>
      <c r="F52" s="161"/>
      <c r="G52" s="161"/>
      <c r="H52" s="161"/>
      <c r="I52" s="161"/>
      <c r="J52" s="144"/>
      <c r="K52" s="9"/>
      <c r="L52" s="9"/>
      <c r="M52" s="9"/>
      <c r="N52" s="9"/>
      <c r="O52" s="9"/>
      <c r="P52" s="9"/>
      <c r="Q52" s="9"/>
      <c r="R52" s="9"/>
    </row>
    <row r="53" spans="1:18" x14ac:dyDescent="0.3">
      <c r="A53" s="161"/>
      <c r="B53" s="161"/>
      <c r="C53" s="161"/>
      <c r="D53" s="161"/>
      <c r="E53" s="161"/>
      <c r="F53" s="161"/>
      <c r="G53" s="161"/>
      <c r="H53" s="161"/>
      <c r="I53" s="161"/>
      <c r="J53" s="20"/>
      <c r="K53" s="20"/>
      <c r="L53" s="20"/>
      <c r="M53" s="20"/>
      <c r="N53" s="20"/>
      <c r="O53" s="20"/>
      <c r="P53" s="20"/>
      <c r="Q53" s="20"/>
      <c r="R53" s="20"/>
    </row>
    <row r="54" spans="1:18" x14ac:dyDescent="0.3">
      <c r="A54" s="69"/>
      <c r="B54" s="161"/>
      <c r="C54" s="161"/>
      <c r="D54" s="161"/>
      <c r="E54" s="161"/>
      <c r="F54" s="161"/>
      <c r="G54" s="161"/>
      <c r="H54" s="161"/>
      <c r="I54" s="161"/>
      <c r="J54" s="26"/>
      <c r="K54" s="26"/>
      <c r="L54" s="26"/>
      <c r="M54" s="26"/>
      <c r="N54" s="26"/>
      <c r="O54" s="26"/>
      <c r="P54" s="26"/>
      <c r="Q54" s="26"/>
      <c r="R54" s="26"/>
    </row>
    <row r="55" spans="1:18" x14ac:dyDescent="0.3">
      <c r="A55" s="69"/>
      <c r="B55" s="161"/>
      <c r="C55" s="161"/>
      <c r="D55" s="161"/>
      <c r="E55" s="161"/>
      <c r="F55" s="161"/>
      <c r="G55" s="161"/>
      <c r="H55" s="161"/>
      <c r="I55" s="161"/>
      <c r="J55" s="27"/>
      <c r="K55" s="27"/>
      <c r="L55" s="27"/>
      <c r="M55" s="27"/>
      <c r="N55" s="27"/>
      <c r="O55" s="27"/>
      <c r="P55" s="27"/>
      <c r="Q55" s="27"/>
      <c r="R55" s="27"/>
    </row>
    <row r="56" spans="1:18" x14ac:dyDescent="0.3">
      <c r="A56" s="69"/>
      <c r="B56" s="161"/>
      <c r="C56" s="161"/>
      <c r="D56" s="161"/>
      <c r="E56" s="161"/>
      <c r="F56" s="161"/>
      <c r="G56" s="161"/>
      <c r="H56" s="161"/>
      <c r="I56" s="161"/>
      <c r="J56" s="26"/>
      <c r="K56" s="26"/>
      <c r="L56" s="26"/>
      <c r="M56" s="26"/>
      <c r="N56" s="26"/>
      <c r="O56" s="26"/>
      <c r="P56" s="26"/>
      <c r="Q56" s="26"/>
      <c r="R56" s="26"/>
    </row>
    <row r="57" spans="1:18" x14ac:dyDescent="0.3">
      <c r="A57" s="69"/>
      <c r="B57" s="161"/>
      <c r="C57" s="161"/>
      <c r="D57" s="161"/>
      <c r="E57" s="161"/>
      <c r="F57" s="161"/>
      <c r="G57" s="161"/>
      <c r="H57" s="161"/>
      <c r="I57" s="161"/>
      <c r="J57" s="27"/>
      <c r="K57" s="27"/>
      <c r="L57" s="27"/>
      <c r="M57" s="27"/>
      <c r="N57" s="27"/>
      <c r="O57" s="27"/>
      <c r="P57" s="27"/>
      <c r="Q57" s="27"/>
      <c r="R57" s="27"/>
    </row>
    <row r="58" spans="1:18" x14ac:dyDescent="0.3">
      <c r="A58" s="69"/>
      <c r="B58" s="161"/>
      <c r="C58" s="161"/>
      <c r="D58" s="161"/>
      <c r="E58" s="161"/>
      <c r="F58" s="161"/>
      <c r="G58" s="161"/>
      <c r="H58" s="161"/>
      <c r="I58" s="161"/>
      <c r="J58" s="26"/>
      <c r="K58" s="26"/>
      <c r="L58" s="26"/>
      <c r="M58" s="26"/>
      <c r="N58" s="26"/>
      <c r="O58" s="26"/>
      <c r="P58" s="26"/>
      <c r="Q58" s="26"/>
      <c r="R58" s="26"/>
    </row>
    <row r="59" spans="1:18" x14ac:dyDescent="0.3">
      <c r="A59" s="69"/>
      <c r="B59" s="161"/>
      <c r="C59" s="161"/>
      <c r="D59" s="161"/>
      <c r="E59" s="161"/>
      <c r="F59" s="161"/>
      <c r="G59" s="161"/>
      <c r="H59" s="161"/>
      <c r="I59" s="161"/>
      <c r="J59" s="27"/>
      <c r="K59" s="27"/>
      <c r="L59" s="27"/>
      <c r="M59" s="27"/>
      <c r="N59" s="27"/>
      <c r="O59" s="27"/>
      <c r="P59" s="27"/>
      <c r="Q59" s="27"/>
      <c r="R59" s="27"/>
    </row>
    <row r="60" spans="1:18" ht="15.6" x14ac:dyDescent="0.3">
      <c r="A60" s="26"/>
      <c r="B60" s="161"/>
      <c r="C60" s="161"/>
      <c r="D60" s="161"/>
      <c r="E60" s="161"/>
      <c r="F60" s="161"/>
      <c r="G60" s="161"/>
      <c r="H60" s="161"/>
      <c r="I60" s="161"/>
      <c r="J60" s="144"/>
      <c r="K60" s="9"/>
      <c r="L60" s="9"/>
      <c r="M60" s="9"/>
      <c r="N60" s="9"/>
      <c r="O60" s="9"/>
      <c r="P60" s="9"/>
      <c r="Q60" s="9"/>
      <c r="R60" s="9"/>
    </row>
    <row r="61" spans="1:18" x14ac:dyDescent="0.3">
      <c r="A61" s="26"/>
      <c r="B61" s="161"/>
      <c r="C61" s="161"/>
      <c r="D61" s="161"/>
      <c r="E61" s="161"/>
      <c r="F61" s="161"/>
      <c r="G61" s="161"/>
      <c r="H61" s="161"/>
      <c r="I61" s="161"/>
      <c r="J61" s="20"/>
      <c r="K61" s="20"/>
      <c r="L61" s="20"/>
      <c r="M61" s="20"/>
      <c r="N61" s="20"/>
      <c r="O61" s="20"/>
      <c r="P61" s="20"/>
      <c r="Q61" s="20"/>
      <c r="R61" s="20"/>
    </row>
    <row r="62" spans="1:18" x14ac:dyDescent="0.3">
      <c r="A62" s="69"/>
      <c r="B62" s="161"/>
      <c r="C62" s="161"/>
      <c r="D62" s="161"/>
      <c r="E62" s="161"/>
      <c r="F62" s="161"/>
      <c r="G62" s="161"/>
      <c r="H62" s="161"/>
      <c r="I62" s="161"/>
      <c r="J62" s="26"/>
      <c r="K62" s="26"/>
      <c r="L62" s="26"/>
      <c r="M62" s="26"/>
      <c r="N62" s="26"/>
      <c r="O62" s="26"/>
      <c r="P62" s="26"/>
      <c r="Q62" s="26"/>
      <c r="R62" s="26"/>
    </row>
    <row r="63" spans="1:18" x14ac:dyDescent="0.3">
      <c r="A63" s="69"/>
      <c r="B63" s="161"/>
      <c r="C63" s="161"/>
      <c r="D63" s="161"/>
      <c r="E63" s="161"/>
      <c r="F63" s="161"/>
      <c r="G63" s="161"/>
      <c r="H63" s="161"/>
      <c r="I63" s="161"/>
      <c r="J63" s="27"/>
      <c r="K63" s="27"/>
      <c r="L63" s="27"/>
      <c r="M63" s="27"/>
      <c r="N63" s="27"/>
      <c r="O63" s="27"/>
      <c r="P63" s="27"/>
      <c r="Q63" s="27"/>
      <c r="R63" s="27"/>
    </row>
    <row r="64" spans="1:18" x14ac:dyDescent="0.3">
      <c r="A64" s="69"/>
      <c r="B64" s="161"/>
      <c r="C64" s="161"/>
      <c r="D64" s="161"/>
      <c r="E64" s="161"/>
      <c r="F64" s="161"/>
      <c r="G64" s="161"/>
      <c r="H64" s="161"/>
      <c r="I64" s="161"/>
      <c r="J64" s="26"/>
      <c r="K64" s="26"/>
      <c r="L64" s="26"/>
      <c r="M64" s="26"/>
      <c r="N64" s="26"/>
      <c r="O64" s="26"/>
      <c r="P64" s="26"/>
      <c r="Q64" s="26"/>
      <c r="R64" s="26"/>
    </row>
    <row r="65" spans="1:18" x14ac:dyDescent="0.3">
      <c r="A65" s="69"/>
      <c r="B65" s="161"/>
      <c r="C65" s="161"/>
      <c r="D65" s="161"/>
      <c r="E65" s="161"/>
      <c r="F65" s="161"/>
      <c r="G65" s="161"/>
      <c r="H65" s="161"/>
      <c r="I65" s="161"/>
      <c r="J65" s="27"/>
      <c r="K65" s="27"/>
      <c r="L65" s="27"/>
      <c r="M65" s="27"/>
      <c r="N65" s="27"/>
      <c r="O65" s="27"/>
      <c r="P65" s="27"/>
      <c r="Q65" s="27"/>
      <c r="R65" s="27"/>
    </row>
    <row r="66" spans="1:18" x14ac:dyDescent="0.3">
      <c r="A66" s="69"/>
      <c r="B66" s="161"/>
      <c r="C66" s="161"/>
      <c r="D66" s="161"/>
      <c r="E66" s="161"/>
      <c r="F66" s="161"/>
      <c r="G66" s="161"/>
      <c r="H66" s="161"/>
      <c r="I66" s="161"/>
      <c r="J66" s="26"/>
      <c r="K66" s="26"/>
      <c r="L66" s="26"/>
      <c r="M66" s="26"/>
      <c r="N66" s="26"/>
      <c r="O66" s="26"/>
      <c r="P66" s="26"/>
      <c r="Q66" s="26"/>
      <c r="R66" s="26"/>
    </row>
    <row r="67" spans="1:18" x14ac:dyDescent="0.3">
      <c r="A67" s="69"/>
      <c r="B67" s="161"/>
      <c r="C67" s="161"/>
      <c r="D67" s="161"/>
      <c r="E67" s="161"/>
      <c r="F67" s="161"/>
      <c r="G67" s="161"/>
      <c r="H67" s="161"/>
      <c r="I67" s="161"/>
      <c r="J67" s="27"/>
      <c r="K67" s="27"/>
      <c r="L67" s="27"/>
      <c r="M67" s="27"/>
      <c r="N67" s="27"/>
      <c r="O67" s="27"/>
      <c r="P67" s="27"/>
      <c r="Q67" s="27"/>
      <c r="R67" s="27"/>
    </row>
    <row r="68" spans="1:18" ht="15.6" x14ac:dyDescent="0.3">
      <c r="A68" s="26"/>
      <c r="B68" s="161"/>
      <c r="C68" s="161"/>
      <c r="D68" s="161"/>
      <c r="E68" s="161"/>
      <c r="F68" s="161"/>
      <c r="G68" s="161"/>
      <c r="H68" s="161"/>
      <c r="I68" s="161"/>
      <c r="J68" s="144"/>
      <c r="K68" s="9"/>
      <c r="L68" s="9"/>
      <c r="M68" s="9"/>
      <c r="N68" s="9"/>
      <c r="O68" s="9"/>
      <c r="P68" s="9"/>
      <c r="Q68" s="9"/>
      <c r="R68" s="9"/>
    </row>
    <row r="69" spans="1:18" x14ac:dyDescent="0.3">
      <c r="A69" s="26"/>
      <c r="B69" s="161"/>
      <c r="C69" s="161"/>
      <c r="D69" s="161"/>
      <c r="E69" s="161"/>
      <c r="F69" s="161"/>
      <c r="G69" s="161"/>
      <c r="H69" s="161"/>
      <c r="I69" s="161"/>
      <c r="J69" s="20"/>
      <c r="K69" s="20"/>
      <c r="L69" s="20"/>
      <c r="M69" s="20"/>
      <c r="N69" s="20"/>
      <c r="O69" s="20"/>
      <c r="P69" s="20"/>
      <c r="Q69" s="20"/>
      <c r="R69" s="20"/>
    </row>
    <row r="70" spans="1:18" x14ac:dyDescent="0.3">
      <c r="A70" s="69"/>
      <c r="B70" s="161"/>
      <c r="C70" s="161"/>
      <c r="D70" s="161"/>
      <c r="E70" s="161"/>
      <c r="F70" s="161"/>
      <c r="G70" s="161"/>
      <c r="H70" s="161"/>
      <c r="I70" s="161"/>
      <c r="J70" s="26"/>
      <c r="K70" s="26"/>
      <c r="L70" s="26"/>
      <c r="M70" s="26"/>
      <c r="N70" s="26"/>
      <c r="O70" s="26"/>
      <c r="P70" s="26"/>
      <c r="Q70" s="26"/>
      <c r="R70" s="26"/>
    </row>
    <row r="71" spans="1:18" x14ac:dyDescent="0.3">
      <c r="A71" s="69"/>
      <c r="B71" s="161"/>
      <c r="C71" s="161"/>
      <c r="D71" s="161"/>
      <c r="E71" s="161"/>
      <c r="F71" s="161"/>
      <c r="G71" s="161"/>
      <c r="H71" s="161"/>
      <c r="I71" s="161"/>
      <c r="J71" s="27"/>
      <c r="K71" s="27"/>
      <c r="L71" s="27"/>
      <c r="M71" s="27"/>
      <c r="N71" s="27"/>
      <c r="O71" s="27"/>
      <c r="P71" s="27"/>
      <c r="Q71" s="27"/>
      <c r="R71" s="27"/>
    </row>
    <row r="72" spans="1:18" x14ac:dyDescent="0.3">
      <c r="A72" s="69"/>
      <c r="B72" s="161"/>
      <c r="C72" s="161"/>
      <c r="D72" s="161"/>
      <c r="E72" s="161"/>
      <c r="F72" s="161"/>
      <c r="G72" s="161"/>
      <c r="H72" s="161"/>
      <c r="I72" s="161"/>
      <c r="J72" s="26"/>
      <c r="K72" s="26"/>
      <c r="L72" s="26"/>
      <c r="M72" s="26"/>
      <c r="N72" s="26"/>
      <c r="O72" s="26"/>
      <c r="P72" s="26"/>
      <c r="Q72" s="26"/>
      <c r="R72" s="26"/>
    </row>
    <row r="73" spans="1:18" x14ac:dyDescent="0.3">
      <c r="A73" s="69"/>
      <c r="B73" s="161"/>
      <c r="C73" s="161"/>
      <c r="D73" s="161"/>
      <c r="E73" s="161"/>
      <c r="F73" s="161"/>
      <c r="G73" s="161"/>
      <c r="H73" s="161"/>
      <c r="I73" s="161"/>
      <c r="J73" s="27"/>
      <c r="K73" s="27"/>
      <c r="L73" s="27"/>
      <c r="M73" s="27"/>
      <c r="N73" s="27"/>
      <c r="O73" s="27"/>
      <c r="P73" s="27"/>
      <c r="Q73" s="27"/>
      <c r="R73" s="27"/>
    </row>
    <row r="74" spans="1:18" x14ac:dyDescent="0.3">
      <c r="A74" s="69"/>
      <c r="B74" s="161"/>
      <c r="C74" s="161"/>
      <c r="D74" s="161"/>
      <c r="E74" s="161"/>
      <c r="F74" s="161"/>
      <c r="G74" s="161"/>
      <c r="H74" s="161"/>
      <c r="I74" s="161"/>
      <c r="J74" s="26"/>
      <c r="K74" s="26"/>
      <c r="L74" s="26"/>
      <c r="M74" s="26"/>
      <c r="N74" s="26"/>
      <c r="O74" s="26"/>
      <c r="P74" s="26"/>
      <c r="Q74" s="26"/>
      <c r="R74" s="26"/>
    </row>
    <row r="75" spans="1:18" x14ac:dyDescent="0.3">
      <c r="A75" s="69"/>
      <c r="B75" s="161"/>
      <c r="C75" s="161"/>
      <c r="D75" s="161"/>
      <c r="E75" s="161"/>
      <c r="F75" s="161"/>
      <c r="G75" s="161"/>
      <c r="H75" s="161"/>
      <c r="I75" s="161"/>
      <c r="J75" s="27"/>
      <c r="K75" s="27"/>
      <c r="L75" s="27"/>
      <c r="M75" s="27"/>
      <c r="N75" s="27"/>
      <c r="O75" s="27"/>
      <c r="P75" s="27"/>
      <c r="Q75" s="27"/>
      <c r="R75" s="27"/>
    </row>
    <row r="76" spans="1:18" ht="15.6" x14ac:dyDescent="0.3">
      <c r="A76" s="26"/>
      <c r="B76" s="161"/>
      <c r="C76" s="161"/>
      <c r="D76" s="161"/>
      <c r="E76" s="161"/>
      <c r="F76" s="161"/>
      <c r="G76" s="161"/>
      <c r="H76" s="161"/>
      <c r="I76" s="161"/>
      <c r="J76" s="144"/>
      <c r="K76" s="9"/>
      <c r="L76" s="9"/>
      <c r="M76" s="9"/>
      <c r="N76" s="9"/>
      <c r="O76" s="9"/>
      <c r="P76" s="9"/>
      <c r="Q76" s="9"/>
      <c r="R76" s="9"/>
    </row>
    <row r="77" spans="1:18" x14ac:dyDescent="0.3">
      <c r="A77" s="26"/>
      <c r="B77" s="161"/>
      <c r="C77" s="161"/>
      <c r="D77" s="161"/>
      <c r="E77" s="161"/>
      <c r="F77" s="161"/>
      <c r="G77" s="161"/>
      <c r="H77" s="161"/>
      <c r="I77" s="161"/>
      <c r="J77" s="20"/>
      <c r="K77" s="20"/>
      <c r="L77" s="20"/>
      <c r="M77" s="20"/>
      <c r="N77" s="20"/>
      <c r="O77" s="20"/>
      <c r="P77" s="20"/>
      <c r="Q77" s="20"/>
      <c r="R77" s="20"/>
    </row>
    <row r="78" spans="1:18" x14ac:dyDescent="0.3">
      <c r="A78" s="69"/>
      <c r="B78" s="161"/>
      <c r="C78" s="161"/>
      <c r="D78" s="161"/>
      <c r="E78" s="161"/>
      <c r="F78" s="161"/>
      <c r="G78" s="161"/>
      <c r="H78" s="161"/>
      <c r="I78" s="161"/>
      <c r="J78" s="26"/>
      <c r="K78" s="26"/>
      <c r="L78" s="26"/>
      <c r="M78" s="26"/>
      <c r="N78" s="26"/>
      <c r="O78" s="26"/>
      <c r="P78" s="26"/>
      <c r="Q78" s="26"/>
      <c r="R78" s="26"/>
    </row>
    <row r="79" spans="1:18" x14ac:dyDescent="0.3">
      <c r="A79" s="69"/>
      <c r="B79" s="161"/>
      <c r="C79" s="161"/>
      <c r="D79" s="161"/>
      <c r="E79" s="161"/>
      <c r="F79" s="161"/>
      <c r="G79" s="161"/>
      <c r="H79" s="161"/>
      <c r="I79" s="161"/>
      <c r="J79" s="27"/>
      <c r="K79" s="27"/>
      <c r="L79" s="27"/>
      <c r="M79" s="27"/>
      <c r="N79" s="27"/>
      <c r="O79" s="27"/>
      <c r="P79" s="27"/>
      <c r="Q79" s="27"/>
      <c r="R79" s="27"/>
    </row>
    <row r="80" spans="1:18" x14ac:dyDescent="0.3">
      <c r="A80" s="69"/>
      <c r="B80" s="161"/>
      <c r="C80" s="161"/>
      <c r="D80" s="161"/>
      <c r="E80" s="161"/>
      <c r="F80" s="161"/>
      <c r="G80" s="161"/>
      <c r="H80" s="161"/>
      <c r="I80" s="161"/>
      <c r="J80" s="26"/>
      <c r="K80" s="26"/>
      <c r="L80" s="26"/>
      <c r="M80" s="26"/>
      <c r="N80" s="26"/>
      <c r="O80" s="26"/>
      <c r="P80" s="26"/>
      <c r="Q80" s="26"/>
      <c r="R80" s="26"/>
    </row>
    <row r="81" spans="1:18" x14ac:dyDescent="0.3">
      <c r="A81" s="69"/>
      <c r="B81" s="161"/>
      <c r="C81" s="161"/>
      <c r="D81" s="161"/>
      <c r="E81" s="161"/>
      <c r="F81" s="161"/>
      <c r="G81" s="161"/>
      <c r="H81" s="161"/>
      <c r="I81" s="161"/>
      <c r="J81" s="27"/>
      <c r="K81" s="27"/>
      <c r="L81" s="27"/>
      <c r="M81" s="27"/>
      <c r="N81" s="27"/>
      <c r="O81" s="27"/>
      <c r="P81" s="27"/>
      <c r="Q81" s="27"/>
      <c r="R81" s="27"/>
    </row>
    <row r="82" spans="1:18" x14ac:dyDescent="0.3">
      <c r="A82" s="69"/>
      <c r="B82" s="161"/>
      <c r="C82" s="161"/>
      <c r="D82" s="161"/>
      <c r="E82" s="161"/>
      <c r="F82" s="161"/>
      <c r="G82" s="161"/>
      <c r="H82" s="161"/>
      <c r="I82" s="161"/>
      <c r="J82" s="26"/>
      <c r="K82" s="26"/>
      <c r="L82" s="26"/>
      <c r="M82" s="26"/>
      <c r="N82" s="26"/>
      <c r="O82" s="26"/>
      <c r="P82" s="26"/>
      <c r="Q82" s="26"/>
      <c r="R82" s="26"/>
    </row>
    <row r="83" spans="1:18" x14ac:dyDescent="0.3">
      <c r="A83" s="69"/>
      <c r="B83" s="161"/>
      <c r="C83" s="161"/>
      <c r="D83" s="161"/>
      <c r="E83" s="161"/>
      <c r="F83" s="161"/>
      <c r="G83" s="161"/>
      <c r="H83" s="161"/>
      <c r="I83" s="161"/>
      <c r="J83" s="27"/>
      <c r="K83" s="27"/>
      <c r="L83" s="27"/>
      <c r="M83" s="27"/>
      <c r="N83" s="27"/>
      <c r="O83" s="27"/>
      <c r="P83" s="27"/>
      <c r="Q83" s="27"/>
      <c r="R83" s="27"/>
    </row>
    <row r="84" spans="1:18" ht="15.6" x14ac:dyDescent="0.3">
      <c r="A84" s="26"/>
      <c r="B84" s="161"/>
      <c r="C84" s="161"/>
      <c r="D84" s="161"/>
      <c r="E84" s="161"/>
      <c r="F84" s="161"/>
      <c r="G84" s="161"/>
      <c r="H84" s="161"/>
      <c r="I84" s="161"/>
      <c r="J84" s="144"/>
      <c r="K84" s="9"/>
      <c r="L84" s="9"/>
      <c r="M84" s="9"/>
      <c r="N84" s="9"/>
      <c r="O84" s="9"/>
      <c r="P84" s="9"/>
      <c r="Q84" s="9"/>
      <c r="R84" s="9"/>
    </row>
    <row r="85" spans="1:18" x14ac:dyDescent="0.3">
      <c r="A85" s="26"/>
      <c r="B85" s="161"/>
      <c r="C85" s="161"/>
      <c r="D85" s="161"/>
      <c r="E85" s="161"/>
      <c r="F85" s="161"/>
      <c r="G85" s="161"/>
      <c r="H85" s="161"/>
      <c r="I85" s="161"/>
      <c r="J85" s="20"/>
      <c r="K85" s="20"/>
      <c r="L85" s="20"/>
      <c r="M85" s="20"/>
      <c r="N85" s="20"/>
      <c r="O85" s="20"/>
      <c r="P85" s="20"/>
      <c r="Q85" s="20"/>
      <c r="R85" s="20"/>
    </row>
    <row r="86" spans="1:18" x14ac:dyDescent="0.3">
      <c r="A86" s="69"/>
      <c r="B86" s="161"/>
      <c r="C86" s="161"/>
      <c r="D86" s="161"/>
      <c r="E86" s="161"/>
      <c r="F86" s="161"/>
      <c r="G86" s="161"/>
      <c r="H86" s="161"/>
      <c r="I86" s="161"/>
      <c r="J86" s="26"/>
      <c r="K86" s="26"/>
      <c r="L86" s="26"/>
      <c r="M86" s="26"/>
      <c r="N86" s="26"/>
      <c r="O86" s="26"/>
      <c r="P86" s="26"/>
      <c r="Q86" s="26"/>
      <c r="R86" s="26"/>
    </row>
    <row r="87" spans="1:18" x14ac:dyDescent="0.3">
      <c r="A87" s="69"/>
      <c r="B87" s="161"/>
      <c r="C87" s="161"/>
      <c r="D87" s="161"/>
      <c r="E87" s="161"/>
      <c r="F87" s="161"/>
      <c r="G87" s="161"/>
      <c r="H87" s="161"/>
      <c r="I87" s="161"/>
      <c r="J87" s="27"/>
      <c r="K87" s="27"/>
      <c r="L87" s="27"/>
      <c r="M87" s="27"/>
      <c r="N87" s="27"/>
      <c r="O87" s="27"/>
      <c r="P87" s="27"/>
      <c r="Q87" s="27"/>
      <c r="R87" s="27"/>
    </row>
    <row r="88" spans="1:18" x14ac:dyDescent="0.3">
      <c r="A88" s="69"/>
      <c r="B88" s="161"/>
      <c r="C88" s="161"/>
      <c r="D88" s="161"/>
      <c r="E88" s="161"/>
      <c r="F88" s="161"/>
      <c r="G88" s="161"/>
      <c r="H88" s="161"/>
      <c r="I88" s="161"/>
      <c r="J88" s="26"/>
      <c r="K88" s="26"/>
      <c r="L88" s="26"/>
      <c r="M88" s="26"/>
      <c r="N88" s="26"/>
      <c r="O88" s="26"/>
      <c r="P88" s="26"/>
      <c r="Q88" s="26"/>
      <c r="R88" s="26"/>
    </row>
    <row r="89" spans="1:18" x14ac:dyDescent="0.3">
      <c r="A89" s="69"/>
      <c r="B89" s="161"/>
      <c r="C89" s="161"/>
      <c r="D89" s="161"/>
      <c r="E89" s="161"/>
      <c r="F89" s="161"/>
      <c r="G89" s="161"/>
      <c r="H89" s="161"/>
      <c r="I89" s="161"/>
      <c r="J89" s="27"/>
      <c r="K89" s="27"/>
      <c r="L89" s="27"/>
      <c r="M89" s="27"/>
      <c r="N89" s="27"/>
      <c r="O89" s="27"/>
      <c r="P89" s="27"/>
      <c r="Q89" s="27"/>
      <c r="R89" s="27"/>
    </row>
    <row r="90" spans="1:18" x14ac:dyDescent="0.3">
      <c r="A90" s="69"/>
      <c r="B90" s="161"/>
      <c r="C90" s="161"/>
      <c r="D90" s="161"/>
      <c r="E90" s="161"/>
      <c r="F90" s="161"/>
      <c r="G90" s="161"/>
      <c r="H90" s="161"/>
      <c r="I90" s="161"/>
      <c r="J90" s="26"/>
      <c r="K90" s="26"/>
      <c r="L90" s="26"/>
      <c r="M90" s="26"/>
      <c r="N90" s="26"/>
      <c r="O90" s="26"/>
      <c r="P90" s="26"/>
      <c r="Q90" s="26"/>
      <c r="R90" s="26"/>
    </row>
    <row r="91" spans="1:18" x14ac:dyDescent="0.3">
      <c r="A91" s="69"/>
      <c r="B91" s="161"/>
      <c r="C91" s="161"/>
      <c r="D91" s="161"/>
      <c r="E91" s="161"/>
      <c r="F91" s="161"/>
      <c r="G91" s="161"/>
      <c r="H91" s="161"/>
      <c r="I91" s="161"/>
      <c r="J91" s="27"/>
      <c r="K91" s="27"/>
      <c r="L91" s="27"/>
      <c r="M91" s="27"/>
      <c r="N91" s="27"/>
      <c r="O91" s="27"/>
      <c r="P91" s="27"/>
      <c r="Q91" s="27"/>
      <c r="R91" s="27"/>
    </row>
    <row r="92" spans="1:18" ht="15.6" x14ac:dyDescent="0.3">
      <c r="A92" s="26"/>
      <c r="B92" s="161"/>
      <c r="C92" s="161"/>
      <c r="D92" s="161"/>
      <c r="E92" s="161"/>
      <c r="F92" s="161"/>
      <c r="G92" s="161"/>
      <c r="H92" s="161"/>
      <c r="I92" s="161"/>
      <c r="J92" s="144"/>
      <c r="K92" s="9"/>
      <c r="L92" s="9"/>
      <c r="M92" s="9"/>
      <c r="N92" s="9"/>
      <c r="O92" s="9"/>
      <c r="P92" s="9"/>
      <c r="Q92" s="9"/>
      <c r="R92" s="9"/>
    </row>
    <row r="93" spans="1:18" x14ac:dyDescent="0.3">
      <c r="A93" s="26"/>
      <c r="B93" s="161"/>
      <c r="C93" s="161"/>
      <c r="D93" s="161"/>
      <c r="E93" s="161"/>
      <c r="F93" s="161"/>
      <c r="G93" s="161"/>
      <c r="H93" s="161"/>
      <c r="I93" s="161"/>
      <c r="J93" s="20"/>
      <c r="K93" s="20"/>
      <c r="L93" s="20"/>
      <c r="M93" s="20"/>
      <c r="N93" s="20"/>
      <c r="O93" s="20"/>
      <c r="P93" s="20"/>
      <c r="Q93" s="20"/>
      <c r="R93" s="20"/>
    </row>
    <row r="94" spans="1:18" x14ac:dyDescent="0.3">
      <c r="A94" s="69"/>
      <c r="B94" s="161"/>
      <c r="C94" s="161"/>
      <c r="D94" s="161"/>
      <c r="E94" s="161"/>
      <c r="F94" s="161"/>
      <c r="G94" s="161"/>
      <c r="H94" s="161"/>
      <c r="I94" s="161"/>
      <c r="J94" s="26"/>
      <c r="K94" s="26"/>
      <c r="L94" s="26"/>
      <c r="M94" s="26"/>
      <c r="N94" s="26"/>
      <c r="O94" s="26"/>
      <c r="P94" s="26"/>
      <c r="Q94" s="26"/>
      <c r="R94" s="26"/>
    </row>
    <row r="95" spans="1:18" x14ac:dyDescent="0.3">
      <c r="A95" s="69"/>
      <c r="B95" s="161"/>
      <c r="C95" s="161"/>
      <c r="D95" s="161"/>
      <c r="E95" s="161"/>
      <c r="F95" s="161"/>
      <c r="G95" s="161"/>
      <c r="H95" s="161"/>
      <c r="I95" s="161"/>
      <c r="J95" s="27"/>
      <c r="K95" s="27"/>
      <c r="L95" s="27"/>
      <c r="M95" s="27"/>
      <c r="N95" s="27"/>
      <c r="O95" s="27"/>
      <c r="P95" s="27"/>
      <c r="Q95" s="27"/>
      <c r="R95" s="27"/>
    </row>
    <row r="96" spans="1:18" x14ac:dyDescent="0.3">
      <c r="A96" s="69"/>
      <c r="B96" s="161"/>
      <c r="C96" s="161"/>
      <c r="D96" s="161"/>
      <c r="E96" s="161"/>
      <c r="F96" s="161"/>
      <c r="G96" s="161"/>
      <c r="H96" s="161"/>
      <c r="I96" s="161"/>
      <c r="J96" s="26"/>
      <c r="K96" s="26"/>
      <c r="L96" s="26"/>
      <c r="M96" s="26"/>
      <c r="N96" s="26"/>
      <c r="O96" s="26"/>
      <c r="P96" s="26"/>
      <c r="Q96" s="26"/>
      <c r="R96" s="26"/>
    </row>
    <row r="97" spans="1:18" x14ac:dyDescent="0.3">
      <c r="A97" s="69"/>
      <c r="B97" s="161"/>
      <c r="C97" s="161"/>
      <c r="D97" s="161"/>
      <c r="E97" s="161"/>
      <c r="F97" s="161"/>
      <c r="G97" s="161"/>
      <c r="H97" s="161"/>
      <c r="I97" s="161"/>
      <c r="J97" s="27"/>
      <c r="K97" s="27"/>
      <c r="L97" s="27"/>
      <c r="M97" s="27"/>
      <c r="N97" s="27"/>
      <c r="O97" s="27"/>
      <c r="P97" s="27"/>
      <c r="Q97" s="27"/>
      <c r="R97" s="27"/>
    </row>
    <row r="98" spans="1:18" x14ac:dyDescent="0.3">
      <c r="A98" s="69"/>
      <c r="B98" s="161"/>
      <c r="C98" s="161"/>
      <c r="D98" s="161"/>
      <c r="E98" s="161"/>
      <c r="F98" s="161"/>
      <c r="G98" s="161"/>
      <c r="H98" s="161"/>
      <c r="I98" s="161"/>
      <c r="J98" s="26"/>
      <c r="K98" s="26"/>
      <c r="L98" s="26"/>
      <c r="M98" s="26"/>
      <c r="N98" s="26"/>
      <c r="O98" s="26"/>
      <c r="P98" s="26"/>
      <c r="Q98" s="26"/>
      <c r="R98" s="26"/>
    </row>
    <row r="99" spans="1:18" x14ac:dyDescent="0.3">
      <c r="A99" s="69"/>
      <c r="B99" s="161"/>
      <c r="C99" s="161"/>
      <c r="D99" s="161"/>
      <c r="E99" s="161"/>
      <c r="F99" s="161"/>
      <c r="G99" s="161"/>
      <c r="H99" s="161"/>
      <c r="I99" s="161"/>
      <c r="J99" s="27"/>
      <c r="K99" s="27"/>
      <c r="L99" s="27"/>
      <c r="M99" s="27"/>
      <c r="N99" s="27"/>
      <c r="O99" s="27"/>
      <c r="P99" s="27"/>
      <c r="Q99" s="27"/>
      <c r="R99" s="27"/>
    </row>
    <row r="100" spans="1:18" ht="15.6" x14ac:dyDescent="0.3">
      <c r="A100" s="26"/>
      <c r="B100" s="161"/>
      <c r="C100" s="161"/>
      <c r="D100" s="161"/>
      <c r="E100" s="161"/>
      <c r="F100" s="161"/>
      <c r="G100" s="161"/>
      <c r="H100" s="161"/>
      <c r="I100" s="161"/>
      <c r="J100" s="144"/>
      <c r="K100" s="9"/>
      <c r="L100" s="9"/>
      <c r="M100" s="9"/>
      <c r="N100" s="9"/>
      <c r="O100" s="9"/>
      <c r="P100" s="9"/>
      <c r="Q100" s="9"/>
      <c r="R100" s="9"/>
    </row>
    <row r="101" spans="1:18" x14ac:dyDescent="0.3">
      <c r="A101" s="26"/>
      <c r="B101" s="161"/>
      <c r="C101" s="161"/>
      <c r="D101" s="161"/>
      <c r="E101" s="161"/>
      <c r="F101" s="161"/>
      <c r="G101" s="161"/>
      <c r="H101" s="161"/>
      <c r="I101" s="161"/>
      <c r="J101" s="20"/>
      <c r="K101" s="20"/>
      <c r="L101" s="20"/>
      <c r="M101" s="20"/>
      <c r="N101" s="20"/>
      <c r="O101" s="20"/>
      <c r="P101" s="20"/>
      <c r="Q101" s="20"/>
      <c r="R101" s="20"/>
    </row>
    <row r="102" spans="1:18" x14ac:dyDescent="0.3">
      <c r="A102" s="69"/>
      <c r="B102" s="161"/>
      <c r="C102" s="161"/>
      <c r="D102" s="161"/>
      <c r="E102" s="161"/>
      <c r="F102" s="161"/>
      <c r="G102" s="161"/>
      <c r="H102" s="161"/>
      <c r="I102" s="161"/>
      <c r="J102" s="26"/>
      <c r="K102" s="26"/>
      <c r="L102" s="26"/>
      <c r="M102" s="26"/>
      <c r="N102" s="26"/>
      <c r="O102" s="26"/>
      <c r="P102" s="26"/>
      <c r="Q102" s="26"/>
      <c r="R102" s="26"/>
    </row>
    <row r="103" spans="1:18" x14ac:dyDescent="0.3">
      <c r="A103" s="69"/>
      <c r="B103" s="161"/>
      <c r="C103" s="161"/>
      <c r="D103" s="161"/>
      <c r="E103" s="161"/>
      <c r="F103" s="161"/>
      <c r="G103" s="161"/>
      <c r="H103" s="161"/>
      <c r="I103" s="161"/>
      <c r="J103" s="27"/>
      <c r="K103" s="27"/>
      <c r="L103" s="27"/>
      <c r="M103" s="27"/>
      <c r="N103" s="27"/>
      <c r="O103" s="27"/>
      <c r="P103" s="27"/>
      <c r="Q103" s="27"/>
      <c r="R103" s="27"/>
    </row>
    <row r="104" spans="1:18" x14ac:dyDescent="0.3">
      <c r="A104" s="69"/>
      <c r="B104" s="161"/>
      <c r="C104" s="161"/>
      <c r="D104" s="161"/>
      <c r="E104" s="161"/>
      <c r="F104" s="161"/>
      <c r="G104" s="161"/>
      <c r="H104" s="161"/>
      <c r="I104" s="161"/>
      <c r="J104" s="26"/>
      <c r="K104" s="26"/>
      <c r="L104" s="26"/>
      <c r="M104" s="26"/>
      <c r="N104" s="26"/>
      <c r="O104" s="26"/>
      <c r="P104" s="26"/>
      <c r="Q104" s="26"/>
      <c r="R104" s="26"/>
    </row>
    <row r="105" spans="1:18" x14ac:dyDescent="0.3">
      <c r="A105" s="69"/>
      <c r="B105" s="161"/>
      <c r="C105" s="161"/>
      <c r="D105" s="161"/>
      <c r="E105" s="161"/>
      <c r="F105" s="161"/>
      <c r="G105" s="161"/>
      <c r="H105" s="161"/>
      <c r="I105" s="161"/>
      <c r="J105" s="27"/>
      <c r="K105" s="27"/>
      <c r="L105" s="27"/>
      <c r="M105" s="27"/>
      <c r="N105" s="27"/>
      <c r="O105" s="27"/>
      <c r="P105" s="27"/>
      <c r="Q105" s="27"/>
      <c r="R105" s="27"/>
    </row>
    <row r="106" spans="1:18" x14ac:dyDescent="0.3">
      <c r="A106" s="69"/>
      <c r="B106" s="161"/>
      <c r="C106" s="161"/>
      <c r="D106" s="161"/>
      <c r="E106" s="161"/>
      <c r="F106" s="161"/>
      <c r="G106" s="161"/>
      <c r="H106" s="161"/>
      <c r="I106" s="161"/>
      <c r="J106" s="26"/>
      <c r="K106" s="26"/>
      <c r="L106" s="26"/>
      <c r="M106" s="26"/>
      <c r="N106" s="26"/>
      <c r="O106" s="26"/>
      <c r="P106" s="26"/>
      <c r="Q106" s="26"/>
      <c r="R106" s="26"/>
    </row>
    <row r="107" spans="1:18" x14ac:dyDescent="0.3">
      <c r="A107" s="69"/>
      <c r="B107" s="161"/>
      <c r="C107" s="161"/>
      <c r="D107" s="161"/>
      <c r="E107" s="161"/>
      <c r="F107" s="161"/>
      <c r="G107" s="161"/>
      <c r="H107" s="161"/>
      <c r="I107" s="161"/>
      <c r="J107" s="27"/>
      <c r="K107" s="27"/>
      <c r="L107" s="27"/>
      <c r="M107" s="27"/>
      <c r="N107" s="27"/>
      <c r="O107" s="27"/>
      <c r="P107" s="27"/>
      <c r="Q107" s="27"/>
      <c r="R107" s="27"/>
    </row>
    <row r="108" spans="1:18" ht="15.6" x14ac:dyDescent="0.3">
      <c r="A108" s="26"/>
      <c r="B108" s="161"/>
      <c r="C108" s="161"/>
      <c r="D108" s="161"/>
      <c r="E108" s="161"/>
      <c r="F108" s="161"/>
      <c r="G108" s="161"/>
      <c r="H108" s="161"/>
      <c r="I108" s="161"/>
      <c r="J108" s="144"/>
      <c r="K108" s="9"/>
      <c r="L108" s="9"/>
      <c r="M108" s="9"/>
      <c r="N108" s="9"/>
      <c r="O108" s="9"/>
      <c r="P108" s="9"/>
      <c r="Q108" s="9"/>
      <c r="R108" s="9"/>
    </row>
    <row r="109" spans="1:18" x14ac:dyDescent="0.3">
      <c r="A109" s="26"/>
      <c r="B109" s="161"/>
      <c r="C109" s="161"/>
      <c r="D109" s="161"/>
      <c r="E109" s="161"/>
      <c r="F109" s="161"/>
      <c r="G109" s="161"/>
      <c r="H109" s="161"/>
      <c r="I109" s="161"/>
      <c r="J109" s="20"/>
      <c r="K109" s="20"/>
      <c r="L109" s="20"/>
      <c r="M109" s="20"/>
      <c r="N109" s="20"/>
      <c r="O109" s="20"/>
      <c r="P109" s="20"/>
      <c r="Q109" s="20"/>
      <c r="R109" s="20"/>
    </row>
    <row r="110" spans="1:18" x14ac:dyDescent="0.3">
      <c r="A110" s="69"/>
      <c r="B110" s="161"/>
      <c r="C110" s="161"/>
      <c r="D110" s="161"/>
      <c r="E110" s="161"/>
      <c r="F110" s="161"/>
      <c r="G110" s="161"/>
      <c r="H110" s="161"/>
      <c r="I110" s="161"/>
      <c r="J110" s="26"/>
      <c r="K110" s="26"/>
      <c r="L110" s="26"/>
      <c r="M110" s="26"/>
      <c r="N110" s="26"/>
      <c r="O110" s="26"/>
      <c r="P110" s="26"/>
      <c r="Q110" s="26"/>
      <c r="R110" s="26"/>
    </row>
    <row r="111" spans="1:18" x14ac:dyDescent="0.3">
      <c r="A111" s="69"/>
      <c r="B111" s="161"/>
      <c r="C111" s="161"/>
      <c r="D111" s="161"/>
      <c r="E111" s="161"/>
      <c r="F111" s="161"/>
      <c r="G111" s="161"/>
      <c r="H111" s="161"/>
      <c r="I111" s="161"/>
      <c r="J111" s="27"/>
      <c r="K111" s="27"/>
      <c r="L111" s="27"/>
      <c r="M111" s="27"/>
      <c r="N111" s="27"/>
      <c r="O111" s="27"/>
      <c r="P111" s="27"/>
      <c r="Q111" s="27"/>
      <c r="R111" s="27"/>
    </row>
    <row r="112" spans="1:18" x14ac:dyDescent="0.3">
      <c r="A112" s="69"/>
      <c r="B112" s="161"/>
      <c r="C112" s="161"/>
      <c r="D112" s="161"/>
      <c r="E112" s="161"/>
      <c r="F112" s="161"/>
      <c r="G112" s="161"/>
      <c r="H112" s="161"/>
      <c r="I112" s="161"/>
      <c r="J112" s="26"/>
      <c r="K112" s="26"/>
      <c r="L112" s="26"/>
      <c r="M112" s="26"/>
      <c r="N112" s="26"/>
      <c r="O112" s="26"/>
      <c r="P112" s="26"/>
      <c r="Q112" s="26"/>
      <c r="R112" s="26"/>
    </row>
    <row r="113" spans="1:18" x14ac:dyDescent="0.3">
      <c r="A113" s="69"/>
      <c r="B113" s="161"/>
      <c r="C113" s="161"/>
      <c r="D113" s="161"/>
      <c r="E113" s="161"/>
      <c r="F113" s="161"/>
      <c r="G113" s="161"/>
      <c r="H113" s="161"/>
      <c r="I113" s="161"/>
      <c r="J113" s="27"/>
      <c r="K113" s="27"/>
      <c r="L113" s="27"/>
      <c r="M113" s="27"/>
      <c r="N113" s="27"/>
      <c r="O113" s="27"/>
      <c r="P113" s="27"/>
      <c r="Q113" s="27"/>
      <c r="R113" s="27"/>
    </row>
    <row r="114" spans="1:18" x14ac:dyDescent="0.3">
      <c r="A114" s="69"/>
      <c r="B114" s="161"/>
      <c r="C114" s="161"/>
      <c r="D114" s="161"/>
      <c r="E114" s="161"/>
      <c r="F114" s="161"/>
      <c r="G114" s="161"/>
      <c r="H114" s="161"/>
      <c r="I114" s="161"/>
      <c r="J114" s="26"/>
      <c r="K114" s="26"/>
      <c r="L114" s="26"/>
      <c r="M114" s="26"/>
      <c r="N114" s="26"/>
      <c r="O114" s="26"/>
      <c r="P114" s="26"/>
      <c r="Q114" s="26"/>
      <c r="R114" s="26"/>
    </row>
    <row r="115" spans="1:18" x14ac:dyDescent="0.3">
      <c r="A115" s="69"/>
      <c r="B115" s="161"/>
      <c r="C115" s="161"/>
      <c r="D115" s="161"/>
      <c r="E115" s="161"/>
      <c r="F115" s="161"/>
      <c r="G115" s="161"/>
      <c r="H115" s="161"/>
      <c r="I115" s="161"/>
      <c r="J115" s="27"/>
      <c r="K115" s="27"/>
      <c r="L115" s="27"/>
      <c r="M115" s="27"/>
      <c r="N115" s="27"/>
      <c r="O115" s="27"/>
      <c r="P115" s="27"/>
      <c r="Q115" s="27"/>
      <c r="R115" s="27"/>
    </row>
    <row r="116" spans="1:18" ht="15.6" x14ac:dyDescent="0.3">
      <c r="A116" s="26"/>
      <c r="B116" s="161"/>
      <c r="C116" s="161"/>
      <c r="D116" s="161"/>
      <c r="E116" s="161"/>
      <c r="F116" s="161"/>
      <c r="G116" s="161"/>
      <c r="H116" s="161"/>
      <c r="I116" s="161"/>
      <c r="J116" s="144"/>
      <c r="K116" s="9"/>
      <c r="L116" s="9"/>
      <c r="M116" s="9"/>
      <c r="N116" s="9"/>
      <c r="O116" s="9"/>
      <c r="P116" s="9"/>
      <c r="Q116" s="9"/>
      <c r="R116" s="9"/>
    </row>
    <row r="117" spans="1:18" x14ac:dyDescent="0.3">
      <c r="A117" s="26"/>
      <c r="B117" s="161"/>
      <c r="C117" s="161"/>
      <c r="D117" s="161"/>
      <c r="E117" s="161"/>
      <c r="F117" s="161"/>
      <c r="G117" s="161"/>
      <c r="H117" s="161"/>
      <c r="I117" s="161"/>
      <c r="J117" s="20"/>
      <c r="K117" s="20"/>
      <c r="L117" s="20"/>
      <c r="M117" s="20"/>
      <c r="N117" s="20"/>
      <c r="O117" s="20"/>
      <c r="P117" s="20"/>
      <c r="Q117" s="20"/>
      <c r="R117" s="20"/>
    </row>
    <row r="118" spans="1:18" x14ac:dyDescent="0.3">
      <c r="A118" s="69"/>
      <c r="B118" s="161"/>
      <c r="C118" s="161"/>
      <c r="D118" s="161"/>
      <c r="E118" s="161"/>
      <c r="F118" s="161"/>
      <c r="G118" s="161"/>
      <c r="H118" s="161"/>
      <c r="I118" s="161"/>
      <c r="J118" s="26"/>
      <c r="K118" s="26"/>
      <c r="L118" s="26"/>
      <c r="M118" s="26"/>
      <c r="N118" s="26"/>
      <c r="O118" s="26"/>
      <c r="P118" s="26"/>
      <c r="Q118" s="26"/>
      <c r="R118" s="26"/>
    </row>
    <row r="119" spans="1:18" x14ac:dyDescent="0.3">
      <c r="A119" s="69"/>
      <c r="B119" s="161"/>
      <c r="C119" s="161"/>
      <c r="D119" s="161"/>
      <c r="E119" s="161"/>
      <c r="F119" s="161"/>
      <c r="G119" s="161"/>
      <c r="H119" s="161"/>
      <c r="I119" s="161"/>
      <c r="J119" s="27"/>
      <c r="K119" s="27"/>
      <c r="L119" s="27"/>
      <c r="M119" s="27"/>
      <c r="N119" s="27"/>
      <c r="O119" s="27"/>
      <c r="P119" s="27"/>
      <c r="Q119" s="27"/>
      <c r="R119" s="27"/>
    </row>
    <row r="120" spans="1:18" x14ac:dyDescent="0.3">
      <c r="A120" s="69"/>
      <c r="B120" s="161"/>
      <c r="C120" s="161"/>
      <c r="D120" s="161"/>
      <c r="E120" s="161"/>
      <c r="F120" s="161"/>
      <c r="G120" s="161"/>
      <c r="H120" s="161"/>
      <c r="I120" s="161"/>
      <c r="J120" s="26"/>
      <c r="K120" s="26"/>
      <c r="L120" s="26"/>
      <c r="M120" s="26"/>
      <c r="N120" s="26"/>
      <c r="O120" s="26"/>
      <c r="P120" s="26"/>
      <c r="Q120" s="26"/>
      <c r="R120" s="26"/>
    </row>
    <row r="121" spans="1:18" x14ac:dyDescent="0.3">
      <c r="A121" s="69"/>
      <c r="B121" s="161"/>
      <c r="C121" s="161"/>
      <c r="D121" s="161"/>
      <c r="E121" s="161"/>
      <c r="F121" s="161"/>
      <c r="G121" s="161"/>
      <c r="H121" s="161"/>
      <c r="I121" s="161"/>
      <c r="J121" s="27"/>
      <c r="K121" s="27"/>
      <c r="L121" s="27"/>
      <c r="M121" s="27"/>
      <c r="N121" s="27"/>
      <c r="O121" s="27"/>
      <c r="P121" s="27"/>
      <c r="Q121" s="27"/>
      <c r="R121" s="27"/>
    </row>
    <row r="122" spans="1:18" x14ac:dyDescent="0.3">
      <c r="A122" s="69"/>
      <c r="B122" s="161"/>
      <c r="C122" s="161"/>
      <c r="D122" s="161"/>
      <c r="E122" s="161"/>
      <c r="F122" s="161"/>
      <c r="G122" s="161"/>
      <c r="H122" s="161"/>
      <c r="I122" s="161"/>
      <c r="J122" s="26"/>
      <c r="K122" s="26"/>
      <c r="L122" s="26"/>
      <c r="M122" s="26"/>
      <c r="N122" s="26"/>
      <c r="O122" s="26"/>
      <c r="P122" s="26"/>
      <c r="Q122" s="26"/>
      <c r="R122" s="26"/>
    </row>
    <row r="123" spans="1:18" x14ac:dyDescent="0.3">
      <c r="A123" s="69"/>
      <c r="B123" s="161"/>
      <c r="C123" s="161"/>
      <c r="D123" s="161"/>
      <c r="E123" s="161"/>
      <c r="F123" s="161"/>
      <c r="G123" s="161"/>
      <c r="H123" s="161"/>
      <c r="I123" s="161"/>
      <c r="J123" s="27"/>
      <c r="K123" s="27"/>
      <c r="L123" s="27"/>
      <c r="M123" s="27"/>
      <c r="N123" s="27"/>
      <c r="O123" s="27"/>
      <c r="P123" s="27"/>
      <c r="Q123" s="27"/>
      <c r="R123" s="27"/>
    </row>
    <row r="124" spans="1:18" x14ac:dyDescent="0.3">
      <c r="J124" s="162"/>
    </row>
    <row r="125" spans="1:18" x14ac:dyDescent="0.3">
      <c r="J125" s="162"/>
    </row>
  </sheetData>
  <sheetProtection algorithmName="SHA-512" hashValue="9M14HAsWqut6XwWmzcX8DICwMSpb43ww7kqVcyr9AwBfWDIeRCTbfhdHNW2iZr3HByRqJlalLh7NQVVXKsxosQ==" saltValue="M1pGFHa/TJGrED0w47VLXA==" spinCount="100000" sheet="1" objects="1" scenarios="1"/>
  <mergeCells count="7">
    <mergeCell ref="L6:L7"/>
    <mergeCell ref="L10:L11"/>
    <mergeCell ref="B2:I2"/>
    <mergeCell ref="L1:W1"/>
    <mergeCell ref="L2:W2"/>
    <mergeCell ref="L3:M3"/>
    <mergeCell ref="L4:L5"/>
  </mergeCells>
  <conditionalFormatting sqref="K48:R48">
    <cfRule type="cellIs" dxfId="101" priority="20" operator="equal">
      <formula>3</formula>
    </cfRule>
    <cfRule type="cellIs" dxfId="100" priority="21" operator="equal">
      <formula>2</formula>
    </cfRule>
    <cfRule type="cellIs" dxfId="99" priority="22" operator="equal">
      <formula>1</formula>
    </cfRule>
  </conditionalFormatting>
  <conditionalFormatting sqref="J4:J48">
    <cfRule type="beginsWith" dxfId="98" priority="13" operator="beginsWith" text="Aiming high">
      <formula>LEFT(J4,LEN("Aiming high"))="Aiming high"</formula>
    </cfRule>
    <cfRule type="beginsWith" dxfId="97" priority="14" operator="beginsWith" text="On track">
      <formula>LEFT(J4,LEN("On track"))="On track"</formula>
    </cfRule>
    <cfRule type="beginsWith" dxfId="96" priority="15" operator="beginsWith" text="Working behind">
      <formula>LEFT(J4,LEN("Working behind"))="Working behind"</formula>
    </cfRule>
    <cfRule type="beginsWith" dxfId="95" priority="16" operator="beginsWith" text="Monitoring">
      <formula>LEFT(J4,LEN("Monitoring"))="Monitoring"</formula>
    </cfRule>
  </conditionalFormatting>
  <conditionalFormatting sqref="J4:J48">
    <cfRule type="cellIs" dxfId="94" priority="17" operator="equal">
      <formula>3</formula>
    </cfRule>
    <cfRule type="cellIs" dxfId="93" priority="18" operator="equal">
      <formula>2</formula>
    </cfRule>
    <cfRule type="cellIs" dxfId="92" priority="19" operator="equal">
      <formula>1</formula>
    </cfRule>
  </conditionalFormatting>
  <conditionalFormatting sqref="L4:M4 L6 M5 L10">
    <cfRule type="cellIs" dxfId="91" priority="10" operator="equal">
      <formula>3</formula>
    </cfRule>
    <cfRule type="cellIs" dxfId="90" priority="11" operator="equal">
      <formula>2</formula>
    </cfRule>
    <cfRule type="cellIs" dxfId="89" priority="12" operator="equal">
      <formula>1</formula>
    </cfRule>
  </conditionalFormatting>
  <conditionalFormatting sqref="M6:M7">
    <cfRule type="cellIs" dxfId="88" priority="4" operator="equal">
      <formula>3</formula>
    </cfRule>
    <cfRule type="cellIs" dxfId="87" priority="5" operator="equal">
      <formula>2</formula>
    </cfRule>
    <cfRule type="cellIs" dxfId="86" priority="6" operator="equal">
      <formula>1</formula>
    </cfRule>
  </conditionalFormatting>
  <conditionalFormatting sqref="M10:M11">
    <cfRule type="cellIs" dxfId="85" priority="1" operator="equal">
      <formula>3</formula>
    </cfRule>
    <cfRule type="cellIs" dxfId="84" priority="2" operator="equal">
      <formula>2</formula>
    </cfRule>
    <cfRule type="cellIs" dxfId="83" priority="3" operator="equal">
      <formula>1</formula>
    </cfRule>
  </conditionalFormatting>
  <dataValidations count="1">
    <dataValidation type="whole" allowBlank="1" showInputMessage="1" showErrorMessage="1" sqref="K48:R48">
      <formula1>1</formula1>
      <formula2>2</formula2>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Y123"/>
  <sheetViews>
    <sheetView zoomScale="106" zoomScaleNormal="106" workbookViewId="0">
      <pane xSplit="1" ySplit="3" topLeftCell="B4" activePane="bottomRight" state="frozen"/>
      <selection activeCell="F8" sqref="F8"/>
      <selection pane="topRight" activeCell="F8" sqref="F8"/>
      <selection pane="bottomLeft" activeCell="F8" sqref="F8"/>
      <selection pane="bottomRight"/>
    </sheetView>
  </sheetViews>
  <sheetFormatPr defaultRowHeight="14.4" x14ac:dyDescent="0.3"/>
  <cols>
    <col min="1" max="1" width="26.88671875" customWidth="1"/>
    <col min="2" max="9" width="9.6640625" customWidth="1"/>
    <col min="10" max="10" width="50.88671875" bestFit="1" customWidth="1"/>
    <col min="11" max="11" width="11" customWidth="1"/>
    <col min="12" max="12" width="15.33203125" customWidth="1"/>
    <col min="13" max="13" width="10.6640625" customWidth="1"/>
    <col min="14" max="23" width="9.6640625" customWidth="1"/>
  </cols>
  <sheetData>
    <row r="1" spans="1:25" ht="15" thickBot="1" x14ac:dyDescent="0.35">
      <c r="A1" s="238" t="s">
        <v>134</v>
      </c>
      <c r="J1" s="152" t="s">
        <v>58</v>
      </c>
      <c r="K1" s="19"/>
      <c r="L1" s="267" t="s">
        <v>58</v>
      </c>
      <c r="M1" s="268"/>
      <c r="N1" s="268"/>
      <c r="O1" s="268"/>
      <c r="P1" s="268"/>
      <c r="Q1" s="268"/>
      <c r="R1" s="268"/>
      <c r="S1" s="268"/>
      <c r="T1" s="268"/>
      <c r="U1" s="268"/>
      <c r="V1" s="268"/>
      <c r="W1" s="269"/>
    </row>
    <row r="2" spans="1:25" ht="15" thickBot="1" x14ac:dyDescent="0.35">
      <c r="A2" s="6"/>
      <c r="B2" s="264" t="s">
        <v>4</v>
      </c>
      <c r="C2" s="265"/>
      <c r="D2" s="265"/>
      <c r="E2" s="265"/>
      <c r="F2" s="265"/>
      <c r="G2" s="265"/>
      <c r="H2" s="265"/>
      <c r="I2" s="266"/>
      <c r="J2" s="239" t="s">
        <v>3</v>
      </c>
      <c r="K2" s="19"/>
      <c r="L2" s="261" t="s">
        <v>3</v>
      </c>
      <c r="M2" s="262"/>
      <c r="N2" s="262"/>
      <c r="O2" s="262"/>
      <c r="P2" s="262"/>
      <c r="Q2" s="262"/>
      <c r="R2" s="262"/>
      <c r="S2" s="262"/>
      <c r="T2" s="262"/>
      <c r="U2" s="262"/>
      <c r="V2" s="262"/>
      <c r="W2" s="263"/>
    </row>
    <row r="3" spans="1:25" ht="29.4" thickBot="1" x14ac:dyDescent="0.35">
      <c r="A3" s="5" t="s">
        <v>0</v>
      </c>
      <c r="B3" s="28" t="s">
        <v>8</v>
      </c>
      <c r="C3" s="29" t="s">
        <v>9</v>
      </c>
      <c r="D3" s="29" t="s">
        <v>56</v>
      </c>
      <c r="E3" s="30" t="s">
        <v>54</v>
      </c>
      <c r="F3" s="30" t="s">
        <v>131</v>
      </c>
      <c r="G3" s="30" t="s">
        <v>18</v>
      </c>
      <c r="H3" s="30" t="s">
        <v>19</v>
      </c>
      <c r="I3" s="31" t="s">
        <v>16</v>
      </c>
      <c r="J3" s="145" t="s">
        <v>62</v>
      </c>
      <c r="K3" s="20"/>
      <c r="L3" s="259" t="s">
        <v>71</v>
      </c>
      <c r="M3" s="260"/>
      <c r="N3" s="154" t="s">
        <v>66</v>
      </c>
      <c r="O3" s="154" t="s">
        <v>67</v>
      </c>
      <c r="P3" s="154" t="s">
        <v>68</v>
      </c>
      <c r="Q3" s="154" t="s">
        <v>9</v>
      </c>
      <c r="R3" s="154" t="s">
        <v>55</v>
      </c>
      <c r="S3" s="154" t="s">
        <v>54</v>
      </c>
      <c r="T3" s="154" t="s">
        <v>131</v>
      </c>
      <c r="U3" s="154" t="s">
        <v>18</v>
      </c>
      <c r="V3" s="154" t="s">
        <v>19</v>
      </c>
      <c r="W3" s="155" t="s">
        <v>16</v>
      </c>
      <c r="X3" s="1"/>
      <c r="Y3" s="1"/>
    </row>
    <row r="4" spans="1:25" ht="15" customHeight="1" x14ac:dyDescent="0.3">
      <c r="A4" s="6" t="str">
        <f>('Communication &amp; Language'!A4)</f>
        <v>Example Child A</v>
      </c>
      <c r="B4" s="16" t="str">
        <f>('Communication &amp; Language'!B4)</f>
        <v>M</v>
      </c>
      <c r="C4" s="70" t="str">
        <f>('Communication &amp; Language'!C4)</f>
        <v>Y</v>
      </c>
      <c r="D4" s="70" t="str">
        <f>('Communication &amp; Language'!D4)</f>
        <v>Y</v>
      </c>
      <c r="E4" s="70">
        <f>('Communication &amp; Language'!E4)</f>
        <v>0</v>
      </c>
      <c r="F4" s="70" t="str">
        <f>'Communication &amp; Language'!F4</f>
        <v>Y</v>
      </c>
      <c r="G4" s="70">
        <f>('Communication &amp; Language'!G4)</f>
        <v>0</v>
      </c>
      <c r="H4" s="70">
        <f>('Communication &amp; Language'!H4)</f>
        <v>0</v>
      </c>
      <c r="I4" s="71" t="str">
        <f>('Communication &amp; Language'!I4)</f>
        <v>Y</v>
      </c>
      <c r="J4" s="146"/>
      <c r="K4" s="35"/>
      <c r="L4" s="270" t="s">
        <v>60</v>
      </c>
      <c r="M4" s="156" t="s">
        <v>70</v>
      </c>
      <c r="N4" s="153">
        <f>COUNTIF(J4:J48, "Monitoring")</f>
        <v>0</v>
      </c>
      <c r="O4" s="153">
        <f>COUNTIFS(J4:J48, "Monitoring",$B4:$B48, "m")</f>
        <v>0</v>
      </c>
      <c r="P4" s="153">
        <f>COUNTIFS(J4:J48, "Monitoring",$B4:$B48, "f")</f>
        <v>0</v>
      </c>
      <c r="Q4" s="153">
        <f>COUNTIFS(J4:J48, "Monitoring",$C4:$C48, "*")</f>
        <v>0</v>
      </c>
      <c r="R4" s="153">
        <f>COUNTIFS(J4:J48, "Monitoring",$D4:$D48, "*")</f>
        <v>0</v>
      </c>
      <c r="S4" s="153">
        <f>COUNTIFS(J4:J48, "Monitoring",$E4:$E48, "*")</f>
        <v>0</v>
      </c>
      <c r="T4" s="153">
        <f>COUNTIFS(J4:J48, "Monitoring",$F4:$F48, "*")</f>
        <v>0</v>
      </c>
      <c r="U4" s="153">
        <f>COUNTIFS(J4:J48, "Monitoring",$G4:$G48, "*")</f>
        <v>0</v>
      </c>
      <c r="V4" s="153">
        <f>COUNTIFS(J4:J48, "Monitoring",$H4:$H48, "*")</f>
        <v>0</v>
      </c>
      <c r="W4" s="153">
        <f>COUNTIFS(J4:J48, "Monitoring",$I4:$I48, "*")</f>
        <v>0</v>
      </c>
    </row>
    <row r="5" spans="1:25" ht="15" thickBot="1" x14ac:dyDescent="0.35">
      <c r="A5" s="6" t="str">
        <f>('Communication &amp; Language'!A5)</f>
        <v>Example Child B</v>
      </c>
      <c r="B5" s="4" t="str">
        <f>('Communication &amp; Language'!B5)</f>
        <v>F</v>
      </c>
      <c r="C5" s="72" t="str">
        <f>('Communication &amp; Language'!C5)</f>
        <v>Y</v>
      </c>
      <c r="D5" s="72">
        <f>('Communication &amp; Language'!D5)</f>
        <v>0</v>
      </c>
      <c r="E5" s="72" t="str">
        <f>('Communication &amp; Language'!E5)</f>
        <v>Y</v>
      </c>
      <c r="F5" s="72">
        <f>'Communication &amp; Language'!F5</f>
        <v>0</v>
      </c>
      <c r="G5" s="72" t="str">
        <f>('Communication &amp; Language'!G5)</f>
        <v>Y</v>
      </c>
      <c r="H5" s="72">
        <f>('Communication &amp; Language'!H5)</f>
        <v>0</v>
      </c>
      <c r="I5" s="73">
        <f>('Communication &amp; Language'!I5)</f>
        <v>0</v>
      </c>
      <c r="J5" s="147"/>
      <c r="K5" s="35"/>
      <c r="L5" s="271"/>
      <c r="M5" s="157" t="s">
        <v>69</v>
      </c>
      <c r="N5" s="160">
        <f>N4/$B$49</f>
        <v>0</v>
      </c>
      <c r="O5" s="160">
        <f>O4/$B$50</f>
        <v>0</v>
      </c>
      <c r="P5" s="160">
        <f>P4/$B$51</f>
        <v>0</v>
      </c>
      <c r="Q5" s="160">
        <f>Q4/$C$49</f>
        <v>0</v>
      </c>
      <c r="R5" s="160">
        <f>R4/$D$49</f>
        <v>0</v>
      </c>
      <c r="S5" s="160">
        <f>S4/$E$49</f>
        <v>0</v>
      </c>
      <c r="T5" s="160">
        <f>T4/$F$49</f>
        <v>0</v>
      </c>
      <c r="U5" s="160">
        <f>U4/$G$49</f>
        <v>0</v>
      </c>
      <c r="V5" s="160">
        <f>V4/$H$49</f>
        <v>0</v>
      </c>
      <c r="W5" s="160">
        <f>W4/$I$49</f>
        <v>0</v>
      </c>
    </row>
    <row r="6" spans="1:25" x14ac:dyDescent="0.3">
      <c r="A6" s="6" t="str">
        <f>('Communication &amp; Language'!A6)</f>
        <v>Example Child C</v>
      </c>
      <c r="B6" s="4" t="str">
        <f>('Communication &amp; Language'!B6)</f>
        <v>M</v>
      </c>
      <c r="C6" s="72">
        <f>('Communication &amp; Language'!C6)</f>
        <v>0</v>
      </c>
      <c r="D6" s="72">
        <f>('Communication &amp; Language'!D6)</f>
        <v>0</v>
      </c>
      <c r="E6" s="72">
        <f>('Communication &amp; Language'!E6)</f>
        <v>0</v>
      </c>
      <c r="F6" s="72">
        <f>'Communication &amp; Language'!F6</f>
        <v>0</v>
      </c>
      <c r="G6" s="72">
        <f>('Communication &amp; Language'!G6)</f>
        <v>0</v>
      </c>
      <c r="H6" s="72" t="str">
        <f>('Communication &amp; Language'!H6)</f>
        <v>Y</v>
      </c>
      <c r="I6" s="73">
        <f>('Communication &amp; Language'!I6)</f>
        <v>0</v>
      </c>
      <c r="J6" s="147"/>
      <c r="K6" s="35"/>
      <c r="L6" s="272" t="s">
        <v>72</v>
      </c>
      <c r="M6" s="158" t="s">
        <v>70</v>
      </c>
      <c r="N6" s="153">
        <f>COUNTIF(J4:J48, "On track to meet curriculum-related expectations")</f>
        <v>0</v>
      </c>
      <c r="O6" s="153">
        <f>COUNTIFS(J4:J48, "On track to meet curriculum-related expectations", $B4:$B48, "m")</f>
        <v>0</v>
      </c>
      <c r="P6" s="153">
        <f>COUNTIFS(J4:J48, "On track to meet curriculum-related expectations", $B4:$B48, "f")</f>
        <v>0</v>
      </c>
      <c r="Q6" s="153">
        <f>COUNTIFS(J4:J48, "On track to meet curriculum-related expectations", $C4:$C48, "*")</f>
        <v>0</v>
      </c>
      <c r="R6" s="153">
        <f>COUNTIFS(J4:J48, "On track to meet curriculum-related expectations", $D4:$D48, "*")</f>
        <v>0</v>
      </c>
      <c r="S6" s="153">
        <f>COUNTIFS(J4:J48, "On track to meet curriculum-related expectations", $E4:$E48, "*")</f>
        <v>0</v>
      </c>
      <c r="T6" s="153">
        <f>COUNTIFS(J4:J48, "On track to meet curriculum-related expectations", $F4:$F48, "*")</f>
        <v>0</v>
      </c>
      <c r="U6" s="153">
        <f>COUNTIFS(J4:J48, "On track to meet curriculum-related expectations", $G4:$G48, "*")</f>
        <v>0</v>
      </c>
      <c r="V6" s="153">
        <f>COUNTIFS(J4:J48, "On track to meet curriculum-related expectations", $H4:$H48, "*")</f>
        <v>0</v>
      </c>
      <c r="W6" s="153">
        <f>COUNTIFS(J4:J48, "On track to meet curriculum-related expectations", $I4:$I48, "*")</f>
        <v>0</v>
      </c>
    </row>
    <row r="7" spans="1:25" ht="15" thickBot="1" x14ac:dyDescent="0.35">
      <c r="A7" s="6" t="str">
        <f>('Communication &amp; Language'!A7)</f>
        <v>Pupil name</v>
      </c>
      <c r="B7" s="4">
        <f>('Communication &amp; Language'!B7)</f>
        <v>0</v>
      </c>
      <c r="C7" s="72">
        <f>('Communication &amp; Language'!C7)</f>
        <v>0</v>
      </c>
      <c r="D7" s="72">
        <f>('Communication &amp; Language'!D7)</f>
        <v>0</v>
      </c>
      <c r="E7" s="72">
        <f>('Communication &amp; Language'!E7)</f>
        <v>0</v>
      </c>
      <c r="F7" s="72">
        <f>'Communication &amp; Language'!F7</f>
        <v>0</v>
      </c>
      <c r="G7" s="72">
        <f>('Communication &amp; Language'!G7)</f>
        <v>0</v>
      </c>
      <c r="H7" s="72">
        <f>('Communication &amp; Language'!H7)</f>
        <v>0</v>
      </c>
      <c r="I7" s="73">
        <f>('Communication &amp; Language'!I7)</f>
        <v>0</v>
      </c>
      <c r="J7" s="147"/>
      <c r="K7" s="35"/>
      <c r="L7" s="273"/>
      <c r="M7" s="159" t="s">
        <v>69</v>
      </c>
      <c r="N7" s="160">
        <f>N6/$B$49</f>
        <v>0</v>
      </c>
      <c r="O7" s="160">
        <f>O6/$B$50</f>
        <v>0</v>
      </c>
      <c r="P7" s="160">
        <f>P6/$B$51</f>
        <v>0</v>
      </c>
      <c r="Q7" s="160">
        <f>Q6/$C$49</f>
        <v>0</v>
      </c>
      <c r="R7" s="160">
        <f>R6/$D$49</f>
        <v>0</v>
      </c>
      <c r="S7" s="160">
        <f>S6/$E$49</f>
        <v>0</v>
      </c>
      <c r="T7" s="160">
        <f>T6/$F$49</f>
        <v>0</v>
      </c>
      <c r="U7" s="160">
        <f>U6/$G$49</f>
        <v>0</v>
      </c>
      <c r="V7" s="160">
        <f>V6/$H$49</f>
        <v>0</v>
      </c>
      <c r="W7" s="160">
        <f>W6/$I$49</f>
        <v>0</v>
      </c>
    </row>
    <row r="8" spans="1:25" x14ac:dyDescent="0.3">
      <c r="A8" s="6" t="str">
        <f>('Communication &amp; Language'!A8)</f>
        <v>Pupil name</v>
      </c>
      <c r="B8" s="4">
        <f>('Communication &amp; Language'!B8)</f>
        <v>0</v>
      </c>
      <c r="C8" s="72">
        <f>('Communication &amp; Language'!C8)</f>
        <v>0</v>
      </c>
      <c r="D8" s="72">
        <f>('Communication &amp; Language'!D8)</f>
        <v>0</v>
      </c>
      <c r="E8" s="72">
        <f>('Communication &amp; Language'!E8)</f>
        <v>0</v>
      </c>
      <c r="F8" s="72">
        <f>'Communication &amp; Language'!F8</f>
        <v>0</v>
      </c>
      <c r="G8" s="72">
        <f>('Communication &amp; Language'!G8)</f>
        <v>0</v>
      </c>
      <c r="H8" s="72">
        <f>('Communication &amp; Language'!H8)</f>
        <v>0</v>
      </c>
      <c r="I8" s="73">
        <f>('Communication &amp; Language'!I8)</f>
        <v>0</v>
      </c>
      <c r="J8" s="147"/>
      <c r="K8" s="35"/>
    </row>
    <row r="9" spans="1:25" x14ac:dyDescent="0.3">
      <c r="A9" s="6" t="str">
        <f>('Communication &amp; Language'!A9)</f>
        <v>Pupil name</v>
      </c>
      <c r="B9" s="4">
        <f>('Communication &amp; Language'!B9)</f>
        <v>0</v>
      </c>
      <c r="C9" s="72">
        <f>('Communication &amp; Language'!C9)</f>
        <v>0</v>
      </c>
      <c r="D9" s="72">
        <f>('Communication &amp; Language'!D9)</f>
        <v>0</v>
      </c>
      <c r="E9" s="72">
        <f>('Communication &amp; Language'!E9)</f>
        <v>0</v>
      </c>
      <c r="F9" s="72">
        <f>'Communication &amp; Language'!F9</f>
        <v>0</v>
      </c>
      <c r="G9" s="72">
        <f>('Communication &amp; Language'!G9)</f>
        <v>0</v>
      </c>
      <c r="H9" s="72">
        <f>('Communication &amp; Language'!H9)</f>
        <v>0</v>
      </c>
      <c r="I9" s="73">
        <f>('Communication &amp; Language'!I9)</f>
        <v>0</v>
      </c>
      <c r="J9" s="147"/>
      <c r="K9" s="35"/>
    </row>
    <row r="10" spans="1:25" x14ac:dyDescent="0.3">
      <c r="A10" s="6" t="str">
        <f>('Communication &amp; Language'!A10)</f>
        <v>Pupil name</v>
      </c>
      <c r="B10" s="4">
        <f>('Communication &amp; Language'!B10)</f>
        <v>0</v>
      </c>
      <c r="C10" s="72">
        <f>('Communication &amp; Language'!C10)</f>
        <v>0</v>
      </c>
      <c r="D10" s="72">
        <f>('Communication &amp; Language'!D10)</f>
        <v>0</v>
      </c>
      <c r="E10" s="72">
        <f>('Communication &amp; Language'!E10)</f>
        <v>0</v>
      </c>
      <c r="F10" s="72">
        <f>'Communication &amp; Language'!F10</f>
        <v>0</v>
      </c>
      <c r="G10" s="72">
        <f>('Communication &amp; Language'!G10)</f>
        <v>0</v>
      </c>
      <c r="H10" s="72">
        <f>('Communication &amp; Language'!H10)</f>
        <v>0</v>
      </c>
      <c r="I10" s="73">
        <f>('Communication &amp; Language'!I10)</f>
        <v>0</v>
      </c>
      <c r="J10" s="147"/>
      <c r="K10" s="35"/>
      <c r="L10" s="258"/>
      <c r="M10" s="26"/>
      <c r="N10" s="26"/>
      <c r="O10" s="26"/>
      <c r="P10" s="26"/>
      <c r="Q10" s="26"/>
      <c r="R10" s="26"/>
      <c r="S10" s="26"/>
      <c r="T10" s="26"/>
      <c r="U10" s="26"/>
      <c r="V10" s="26"/>
      <c r="W10" s="26"/>
    </row>
    <row r="11" spans="1:25" x14ac:dyDescent="0.3">
      <c r="A11" s="6" t="str">
        <f>('Communication &amp; Language'!A11)</f>
        <v>Pupil name</v>
      </c>
      <c r="B11" s="4">
        <f>('Communication &amp; Language'!B11)</f>
        <v>0</v>
      </c>
      <c r="C11" s="72">
        <f>('Communication &amp; Language'!C11)</f>
        <v>0</v>
      </c>
      <c r="D11" s="72">
        <f>('Communication &amp; Language'!D11)</f>
        <v>0</v>
      </c>
      <c r="E11" s="72">
        <f>('Communication &amp; Language'!E11)</f>
        <v>0</v>
      </c>
      <c r="F11" s="72">
        <f>'Communication &amp; Language'!F11</f>
        <v>0</v>
      </c>
      <c r="G11" s="72">
        <f>('Communication &amp; Language'!G11)</f>
        <v>0</v>
      </c>
      <c r="H11" s="72">
        <f>('Communication &amp; Language'!H11)</f>
        <v>0</v>
      </c>
      <c r="I11" s="73">
        <f>('Communication &amp; Language'!I11)</f>
        <v>0</v>
      </c>
      <c r="J11" s="147"/>
      <c r="K11" s="35"/>
      <c r="L11" s="258"/>
      <c r="M11" s="26"/>
      <c r="N11" s="27"/>
      <c r="O11" s="27"/>
      <c r="P11" s="27"/>
      <c r="Q11" s="27"/>
      <c r="R11" s="27"/>
      <c r="S11" s="27"/>
      <c r="T11" s="27"/>
      <c r="U11" s="27"/>
      <c r="V11" s="27"/>
      <c r="W11" s="27"/>
    </row>
    <row r="12" spans="1:25" x14ac:dyDescent="0.3">
      <c r="A12" s="6" t="str">
        <f>('Communication &amp; Language'!A12)</f>
        <v>Pupil name</v>
      </c>
      <c r="B12" s="4">
        <f>('Communication &amp; Language'!B12)</f>
        <v>0</v>
      </c>
      <c r="C12" s="72">
        <f>('Communication &amp; Language'!C12)</f>
        <v>0</v>
      </c>
      <c r="D12" s="72">
        <f>('Communication &amp; Language'!D12)</f>
        <v>0</v>
      </c>
      <c r="E12" s="72">
        <f>('Communication &amp; Language'!E12)</f>
        <v>0</v>
      </c>
      <c r="F12" s="72">
        <f>'Communication &amp; Language'!F12</f>
        <v>0</v>
      </c>
      <c r="G12" s="72">
        <f>('Communication &amp; Language'!G12)</f>
        <v>0</v>
      </c>
      <c r="H12" s="72">
        <f>('Communication &amp; Language'!H12)</f>
        <v>0</v>
      </c>
      <c r="I12" s="73">
        <f>('Communication &amp; Language'!I12)</f>
        <v>0</v>
      </c>
      <c r="J12" s="147"/>
      <c r="K12" s="35"/>
      <c r="L12" s="35"/>
      <c r="M12" s="35"/>
    </row>
    <row r="13" spans="1:25" x14ac:dyDescent="0.3">
      <c r="A13" s="6" t="str">
        <f>('Communication &amp; Language'!A13)</f>
        <v>Pupil name</v>
      </c>
      <c r="B13" s="4">
        <f>('Communication &amp; Language'!B13)</f>
        <v>0</v>
      </c>
      <c r="C13" s="72">
        <f>('Communication &amp; Language'!C13)</f>
        <v>0</v>
      </c>
      <c r="D13" s="72">
        <f>('Communication &amp; Language'!D13)</f>
        <v>0</v>
      </c>
      <c r="E13" s="72">
        <f>('Communication &amp; Language'!E13)</f>
        <v>0</v>
      </c>
      <c r="F13" s="72">
        <f>'Communication &amp; Language'!F13</f>
        <v>0</v>
      </c>
      <c r="G13" s="72">
        <f>('Communication &amp; Language'!G13)</f>
        <v>0</v>
      </c>
      <c r="H13" s="72">
        <f>('Communication &amp; Language'!H13)</f>
        <v>0</v>
      </c>
      <c r="I13" s="73">
        <f>('Communication &amp; Language'!I13)</f>
        <v>0</v>
      </c>
      <c r="J13" s="147"/>
      <c r="K13" s="35"/>
      <c r="L13" s="35"/>
      <c r="M13" s="35"/>
    </row>
    <row r="14" spans="1:25" x14ac:dyDescent="0.3">
      <c r="A14" s="6" t="str">
        <f>('Communication &amp; Language'!A14)</f>
        <v>Pupil name</v>
      </c>
      <c r="B14" s="4">
        <f>('Communication &amp; Language'!B14)</f>
        <v>0</v>
      </c>
      <c r="C14" s="72">
        <f>('Communication &amp; Language'!C14)</f>
        <v>0</v>
      </c>
      <c r="D14" s="72">
        <f>('Communication &amp; Language'!D14)</f>
        <v>0</v>
      </c>
      <c r="E14" s="72">
        <f>('Communication &amp; Language'!E14)</f>
        <v>0</v>
      </c>
      <c r="F14" s="72">
        <f>'Communication &amp; Language'!F14</f>
        <v>0</v>
      </c>
      <c r="G14" s="72">
        <f>('Communication &amp; Language'!G14)</f>
        <v>0</v>
      </c>
      <c r="H14" s="72">
        <f>('Communication &amp; Language'!H14)</f>
        <v>0</v>
      </c>
      <c r="I14" s="73">
        <f>('Communication &amp; Language'!I14)</f>
        <v>0</v>
      </c>
      <c r="J14" s="147"/>
      <c r="K14" s="35"/>
      <c r="L14" s="35"/>
      <c r="M14" s="35"/>
    </row>
    <row r="15" spans="1:25" x14ac:dyDescent="0.3">
      <c r="A15" s="6" t="str">
        <f>('Communication &amp; Language'!A15)</f>
        <v>Pupil name</v>
      </c>
      <c r="B15" s="4">
        <f>('Communication &amp; Language'!B15)</f>
        <v>0</v>
      </c>
      <c r="C15" s="72">
        <f>('Communication &amp; Language'!C15)</f>
        <v>0</v>
      </c>
      <c r="D15" s="72">
        <f>('Communication &amp; Language'!D15)</f>
        <v>0</v>
      </c>
      <c r="E15" s="72">
        <f>('Communication &amp; Language'!E15)</f>
        <v>0</v>
      </c>
      <c r="F15" s="72">
        <f>'Communication &amp; Language'!F15</f>
        <v>0</v>
      </c>
      <c r="G15" s="72">
        <f>('Communication &amp; Language'!G15)</f>
        <v>0</v>
      </c>
      <c r="H15" s="72">
        <f>('Communication &amp; Language'!H15)</f>
        <v>0</v>
      </c>
      <c r="I15" s="73">
        <f>('Communication &amp; Language'!I15)</f>
        <v>0</v>
      </c>
      <c r="J15" s="147"/>
      <c r="K15" s="35"/>
      <c r="L15" s="35"/>
      <c r="M15" s="35"/>
    </row>
    <row r="16" spans="1:25" x14ac:dyDescent="0.3">
      <c r="A16" s="6" t="str">
        <f>('Communication &amp; Language'!A16)</f>
        <v>Pupil name</v>
      </c>
      <c r="B16" s="4">
        <f>('Communication &amp; Language'!B16)</f>
        <v>0</v>
      </c>
      <c r="C16" s="72">
        <f>('Communication &amp; Language'!C16)</f>
        <v>0</v>
      </c>
      <c r="D16" s="72">
        <f>('Communication &amp; Language'!D16)</f>
        <v>0</v>
      </c>
      <c r="E16" s="72">
        <f>('Communication &amp; Language'!E16)</f>
        <v>0</v>
      </c>
      <c r="F16" s="72">
        <f>'Communication &amp; Language'!F16</f>
        <v>0</v>
      </c>
      <c r="G16" s="72">
        <f>('Communication &amp; Language'!G16)</f>
        <v>0</v>
      </c>
      <c r="H16" s="72">
        <f>('Communication &amp; Language'!H16)</f>
        <v>0</v>
      </c>
      <c r="I16" s="73">
        <f>('Communication &amp; Language'!I16)</f>
        <v>0</v>
      </c>
      <c r="J16" s="147"/>
      <c r="K16" s="35"/>
      <c r="L16" s="35"/>
      <c r="M16" s="35"/>
    </row>
    <row r="17" spans="1:13" x14ac:dyDescent="0.3">
      <c r="A17" s="6" t="str">
        <f>('Communication &amp; Language'!A17)</f>
        <v>Pupil name</v>
      </c>
      <c r="B17" s="4">
        <f>('Communication &amp; Language'!B17)</f>
        <v>0</v>
      </c>
      <c r="C17" s="72">
        <f>('Communication &amp; Language'!C17)</f>
        <v>0</v>
      </c>
      <c r="D17" s="72">
        <f>('Communication &amp; Language'!D17)</f>
        <v>0</v>
      </c>
      <c r="E17" s="72">
        <f>('Communication &amp; Language'!E17)</f>
        <v>0</v>
      </c>
      <c r="F17" s="72">
        <f>'Communication &amp; Language'!F17</f>
        <v>0</v>
      </c>
      <c r="G17" s="72">
        <f>('Communication &amp; Language'!G17)</f>
        <v>0</v>
      </c>
      <c r="H17" s="72">
        <f>('Communication &amp; Language'!H17)</f>
        <v>0</v>
      </c>
      <c r="I17" s="73">
        <f>('Communication &amp; Language'!I17)</f>
        <v>0</v>
      </c>
      <c r="J17" s="147"/>
      <c r="K17" s="35"/>
      <c r="L17" s="35"/>
      <c r="M17" s="35"/>
    </row>
    <row r="18" spans="1:13" x14ac:dyDescent="0.3">
      <c r="A18" s="6" t="str">
        <f>('Communication &amp; Language'!A18)</f>
        <v>Pupil name</v>
      </c>
      <c r="B18" s="4">
        <f>('Communication &amp; Language'!B18)</f>
        <v>0</v>
      </c>
      <c r="C18" s="72">
        <f>('Communication &amp; Language'!C18)</f>
        <v>0</v>
      </c>
      <c r="D18" s="72">
        <f>('Communication &amp; Language'!D18)</f>
        <v>0</v>
      </c>
      <c r="E18" s="72">
        <f>('Communication &amp; Language'!E18)</f>
        <v>0</v>
      </c>
      <c r="F18" s="72">
        <f>'Communication &amp; Language'!F18</f>
        <v>0</v>
      </c>
      <c r="G18" s="72">
        <f>('Communication &amp; Language'!G18)</f>
        <v>0</v>
      </c>
      <c r="H18" s="72">
        <f>('Communication &amp; Language'!H18)</f>
        <v>0</v>
      </c>
      <c r="I18" s="73">
        <f>('Communication &amp; Language'!I18)</f>
        <v>0</v>
      </c>
      <c r="J18" s="147"/>
      <c r="K18" s="35"/>
      <c r="L18" s="35"/>
      <c r="M18" s="35"/>
    </row>
    <row r="19" spans="1:13" x14ac:dyDescent="0.3">
      <c r="A19" s="6" t="str">
        <f>('Communication &amp; Language'!A19)</f>
        <v>Pupil name</v>
      </c>
      <c r="B19" s="4">
        <f>('Communication &amp; Language'!B19)</f>
        <v>0</v>
      </c>
      <c r="C19" s="72">
        <f>('Communication &amp; Language'!C19)</f>
        <v>0</v>
      </c>
      <c r="D19" s="72">
        <f>('Communication &amp; Language'!D19)</f>
        <v>0</v>
      </c>
      <c r="E19" s="72">
        <f>('Communication &amp; Language'!E19)</f>
        <v>0</v>
      </c>
      <c r="F19" s="72">
        <f>'Communication &amp; Language'!F19</f>
        <v>0</v>
      </c>
      <c r="G19" s="72">
        <f>('Communication &amp; Language'!G19)</f>
        <v>0</v>
      </c>
      <c r="H19" s="72">
        <f>('Communication &amp; Language'!H19)</f>
        <v>0</v>
      </c>
      <c r="I19" s="73">
        <f>('Communication &amp; Language'!I19)</f>
        <v>0</v>
      </c>
      <c r="J19" s="147"/>
      <c r="K19" s="35"/>
      <c r="L19" s="35"/>
      <c r="M19" s="35"/>
    </row>
    <row r="20" spans="1:13" x14ac:dyDescent="0.3">
      <c r="A20" s="6" t="str">
        <f>('Communication &amp; Language'!A20)</f>
        <v>Pupil name</v>
      </c>
      <c r="B20" s="4">
        <f>('Communication &amp; Language'!B20)</f>
        <v>0</v>
      </c>
      <c r="C20" s="72">
        <f>('Communication &amp; Language'!C20)</f>
        <v>0</v>
      </c>
      <c r="D20" s="72">
        <f>('Communication &amp; Language'!D20)</f>
        <v>0</v>
      </c>
      <c r="E20" s="72">
        <f>('Communication &amp; Language'!E20)</f>
        <v>0</v>
      </c>
      <c r="F20" s="72">
        <f>'Communication &amp; Language'!F20</f>
        <v>0</v>
      </c>
      <c r="G20" s="72">
        <f>('Communication &amp; Language'!G20)</f>
        <v>0</v>
      </c>
      <c r="H20" s="72">
        <f>('Communication &amp; Language'!H20)</f>
        <v>0</v>
      </c>
      <c r="I20" s="73">
        <f>('Communication &amp; Language'!I20)</f>
        <v>0</v>
      </c>
      <c r="J20" s="147"/>
      <c r="K20" s="35"/>
      <c r="L20" s="35"/>
      <c r="M20" s="35"/>
    </row>
    <row r="21" spans="1:13" x14ac:dyDescent="0.3">
      <c r="A21" s="6" t="str">
        <f>('Communication &amp; Language'!A21)</f>
        <v>Pupil name</v>
      </c>
      <c r="B21" s="4">
        <f>('Communication &amp; Language'!B21)</f>
        <v>0</v>
      </c>
      <c r="C21" s="72">
        <f>('Communication &amp; Language'!C21)</f>
        <v>0</v>
      </c>
      <c r="D21" s="72">
        <f>('Communication &amp; Language'!D21)</f>
        <v>0</v>
      </c>
      <c r="E21" s="72">
        <f>('Communication &amp; Language'!E21)</f>
        <v>0</v>
      </c>
      <c r="F21" s="72">
        <f>'Communication &amp; Language'!F21</f>
        <v>0</v>
      </c>
      <c r="G21" s="72">
        <f>('Communication &amp; Language'!G21)</f>
        <v>0</v>
      </c>
      <c r="H21" s="72">
        <f>('Communication &amp; Language'!H21)</f>
        <v>0</v>
      </c>
      <c r="I21" s="73">
        <f>('Communication &amp; Language'!I21)</f>
        <v>0</v>
      </c>
      <c r="J21" s="147"/>
      <c r="K21" s="35"/>
      <c r="L21" s="35"/>
      <c r="M21" s="35"/>
    </row>
    <row r="22" spans="1:13" x14ac:dyDescent="0.3">
      <c r="A22" s="6" t="str">
        <f>('Communication &amp; Language'!A22)</f>
        <v>Pupil name</v>
      </c>
      <c r="B22" s="4">
        <f>('Communication &amp; Language'!B22)</f>
        <v>0</v>
      </c>
      <c r="C22" s="72">
        <f>('Communication &amp; Language'!C22)</f>
        <v>0</v>
      </c>
      <c r="D22" s="72">
        <f>('Communication &amp; Language'!D22)</f>
        <v>0</v>
      </c>
      <c r="E22" s="72">
        <f>('Communication &amp; Language'!E22)</f>
        <v>0</v>
      </c>
      <c r="F22" s="72">
        <f>'Communication &amp; Language'!F22</f>
        <v>0</v>
      </c>
      <c r="G22" s="72">
        <f>('Communication &amp; Language'!G22)</f>
        <v>0</v>
      </c>
      <c r="H22" s="72">
        <f>('Communication &amp; Language'!H22)</f>
        <v>0</v>
      </c>
      <c r="I22" s="73">
        <f>('Communication &amp; Language'!I22)</f>
        <v>0</v>
      </c>
      <c r="J22" s="147"/>
      <c r="K22" s="35"/>
      <c r="L22" s="35"/>
      <c r="M22" s="35"/>
    </row>
    <row r="23" spans="1:13" x14ac:dyDescent="0.3">
      <c r="A23" s="6" t="str">
        <f>('Communication &amp; Language'!A23)</f>
        <v>Pupil name</v>
      </c>
      <c r="B23" s="4">
        <f>('Communication &amp; Language'!B23)</f>
        <v>0</v>
      </c>
      <c r="C23" s="72">
        <f>('Communication &amp; Language'!C23)</f>
        <v>0</v>
      </c>
      <c r="D23" s="72">
        <f>('Communication &amp; Language'!D23)</f>
        <v>0</v>
      </c>
      <c r="E23" s="72">
        <f>('Communication &amp; Language'!E23)</f>
        <v>0</v>
      </c>
      <c r="F23" s="72">
        <f>'Communication &amp; Language'!F23</f>
        <v>0</v>
      </c>
      <c r="G23" s="72">
        <f>('Communication &amp; Language'!G23)</f>
        <v>0</v>
      </c>
      <c r="H23" s="72">
        <f>('Communication &amp; Language'!H23)</f>
        <v>0</v>
      </c>
      <c r="I23" s="73">
        <f>('Communication &amp; Language'!I23)</f>
        <v>0</v>
      </c>
      <c r="J23" s="147"/>
      <c r="K23" s="35"/>
      <c r="L23" s="35"/>
      <c r="M23" s="35"/>
    </row>
    <row r="24" spans="1:13" x14ac:dyDescent="0.3">
      <c r="A24" s="6" t="str">
        <f>('Communication &amp; Language'!A24)</f>
        <v>Pupil name</v>
      </c>
      <c r="B24" s="4">
        <f>('Communication &amp; Language'!B24)</f>
        <v>0</v>
      </c>
      <c r="C24" s="72">
        <f>('Communication &amp; Language'!C24)</f>
        <v>0</v>
      </c>
      <c r="D24" s="72">
        <f>('Communication &amp; Language'!D24)</f>
        <v>0</v>
      </c>
      <c r="E24" s="72">
        <f>('Communication &amp; Language'!E24)</f>
        <v>0</v>
      </c>
      <c r="F24" s="72">
        <f>'Communication &amp; Language'!F24</f>
        <v>0</v>
      </c>
      <c r="G24" s="72">
        <f>('Communication &amp; Language'!G24)</f>
        <v>0</v>
      </c>
      <c r="H24" s="72">
        <f>('Communication &amp; Language'!H24)</f>
        <v>0</v>
      </c>
      <c r="I24" s="73">
        <f>('Communication &amp; Language'!I24)</f>
        <v>0</v>
      </c>
      <c r="J24" s="147"/>
      <c r="K24" s="35"/>
      <c r="L24" s="35"/>
      <c r="M24" s="35"/>
    </row>
    <row r="25" spans="1:13" x14ac:dyDescent="0.3">
      <c r="A25" s="6" t="str">
        <f>('Communication &amp; Language'!A25)</f>
        <v>Pupil name</v>
      </c>
      <c r="B25" s="4">
        <f>('Communication &amp; Language'!B25)</f>
        <v>0</v>
      </c>
      <c r="C25" s="72">
        <f>('Communication &amp; Language'!C25)</f>
        <v>0</v>
      </c>
      <c r="D25" s="72">
        <f>('Communication &amp; Language'!D25)</f>
        <v>0</v>
      </c>
      <c r="E25" s="72">
        <f>('Communication &amp; Language'!E25)</f>
        <v>0</v>
      </c>
      <c r="F25" s="72">
        <f>'Communication &amp; Language'!F25</f>
        <v>0</v>
      </c>
      <c r="G25" s="72">
        <f>('Communication &amp; Language'!G25)</f>
        <v>0</v>
      </c>
      <c r="H25" s="72">
        <f>('Communication &amp; Language'!H25)</f>
        <v>0</v>
      </c>
      <c r="I25" s="73">
        <f>('Communication &amp; Language'!I25)</f>
        <v>0</v>
      </c>
      <c r="J25" s="147"/>
      <c r="K25" s="35"/>
      <c r="L25" s="35"/>
      <c r="M25" s="35"/>
    </row>
    <row r="26" spans="1:13" x14ac:dyDescent="0.3">
      <c r="A26" s="6" t="str">
        <f>('Communication &amp; Language'!A26)</f>
        <v>Pupil name</v>
      </c>
      <c r="B26" s="4">
        <f>('Communication &amp; Language'!B26)</f>
        <v>0</v>
      </c>
      <c r="C26" s="72">
        <f>('Communication &amp; Language'!C26)</f>
        <v>0</v>
      </c>
      <c r="D26" s="72">
        <f>('Communication &amp; Language'!D26)</f>
        <v>0</v>
      </c>
      <c r="E26" s="72">
        <f>('Communication &amp; Language'!E26)</f>
        <v>0</v>
      </c>
      <c r="F26" s="72">
        <f>'Communication &amp; Language'!F26</f>
        <v>0</v>
      </c>
      <c r="G26" s="72">
        <f>('Communication &amp; Language'!G26)</f>
        <v>0</v>
      </c>
      <c r="H26" s="72">
        <f>('Communication &amp; Language'!H26)</f>
        <v>0</v>
      </c>
      <c r="I26" s="73">
        <f>('Communication &amp; Language'!I26)</f>
        <v>0</v>
      </c>
      <c r="J26" s="147"/>
      <c r="K26" s="35"/>
      <c r="L26" s="35"/>
      <c r="M26" s="35"/>
    </row>
    <row r="27" spans="1:13" x14ac:dyDescent="0.3">
      <c r="A27" s="6" t="str">
        <f>('Communication &amp; Language'!A27)</f>
        <v>Pupil name</v>
      </c>
      <c r="B27" s="4">
        <f>('Communication &amp; Language'!B27)</f>
        <v>0</v>
      </c>
      <c r="C27" s="72">
        <f>('Communication &amp; Language'!C27)</f>
        <v>0</v>
      </c>
      <c r="D27" s="72">
        <f>('Communication &amp; Language'!D27)</f>
        <v>0</v>
      </c>
      <c r="E27" s="72">
        <f>('Communication &amp; Language'!E27)</f>
        <v>0</v>
      </c>
      <c r="F27" s="72">
        <f>'Communication &amp; Language'!F27</f>
        <v>0</v>
      </c>
      <c r="G27" s="72">
        <f>('Communication &amp; Language'!G27)</f>
        <v>0</v>
      </c>
      <c r="H27" s="72">
        <f>('Communication &amp; Language'!H27)</f>
        <v>0</v>
      </c>
      <c r="I27" s="73">
        <f>('Communication &amp; Language'!I27)</f>
        <v>0</v>
      </c>
      <c r="J27" s="147"/>
      <c r="K27" s="35"/>
      <c r="L27" s="35"/>
      <c r="M27" s="35"/>
    </row>
    <row r="28" spans="1:13" x14ac:dyDescent="0.3">
      <c r="A28" s="6" t="str">
        <f>('Communication &amp; Language'!A28)</f>
        <v>Pupil name</v>
      </c>
      <c r="B28" s="4">
        <f>('Communication &amp; Language'!B28)</f>
        <v>0</v>
      </c>
      <c r="C28" s="72">
        <f>('Communication &amp; Language'!C28)</f>
        <v>0</v>
      </c>
      <c r="D28" s="72">
        <f>('Communication &amp; Language'!D28)</f>
        <v>0</v>
      </c>
      <c r="E28" s="72">
        <f>('Communication &amp; Language'!E28)</f>
        <v>0</v>
      </c>
      <c r="F28" s="72">
        <f>'Communication &amp; Language'!F28</f>
        <v>0</v>
      </c>
      <c r="G28" s="72">
        <f>('Communication &amp; Language'!G28)</f>
        <v>0</v>
      </c>
      <c r="H28" s="72">
        <f>('Communication &amp; Language'!H28)</f>
        <v>0</v>
      </c>
      <c r="I28" s="73">
        <f>('Communication &amp; Language'!I28)</f>
        <v>0</v>
      </c>
      <c r="J28" s="147"/>
      <c r="K28" s="35"/>
      <c r="L28" s="35"/>
      <c r="M28" s="35"/>
    </row>
    <row r="29" spans="1:13" x14ac:dyDescent="0.3">
      <c r="A29" s="6" t="str">
        <f>('Communication &amp; Language'!A29)</f>
        <v>Pupil name</v>
      </c>
      <c r="B29" s="4">
        <f>('Communication &amp; Language'!B29)</f>
        <v>0</v>
      </c>
      <c r="C29" s="72">
        <f>('Communication &amp; Language'!C29)</f>
        <v>0</v>
      </c>
      <c r="D29" s="72">
        <f>('Communication &amp; Language'!D29)</f>
        <v>0</v>
      </c>
      <c r="E29" s="72">
        <f>('Communication &amp; Language'!E29)</f>
        <v>0</v>
      </c>
      <c r="F29" s="72">
        <f>'Communication &amp; Language'!F29</f>
        <v>0</v>
      </c>
      <c r="G29" s="72">
        <f>('Communication &amp; Language'!G29)</f>
        <v>0</v>
      </c>
      <c r="H29" s="72">
        <f>('Communication &amp; Language'!H29)</f>
        <v>0</v>
      </c>
      <c r="I29" s="73">
        <f>('Communication &amp; Language'!I29)</f>
        <v>0</v>
      </c>
      <c r="J29" s="147"/>
      <c r="K29" s="35"/>
      <c r="L29" s="35"/>
      <c r="M29" s="35"/>
    </row>
    <row r="30" spans="1:13" x14ac:dyDescent="0.3">
      <c r="A30" s="6" t="str">
        <f>('Communication &amp; Language'!A30)</f>
        <v>Pupil name</v>
      </c>
      <c r="B30" s="4">
        <f>('Communication &amp; Language'!B30)</f>
        <v>0</v>
      </c>
      <c r="C30" s="72">
        <f>('Communication &amp; Language'!C30)</f>
        <v>0</v>
      </c>
      <c r="D30" s="72">
        <f>('Communication &amp; Language'!D30)</f>
        <v>0</v>
      </c>
      <c r="E30" s="72">
        <f>('Communication &amp; Language'!E30)</f>
        <v>0</v>
      </c>
      <c r="F30" s="72">
        <f>'Communication &amp; Language'!F30</f>
        <v>0</v>
      </c>
      <c r="G30" s="72">
        <f>('Communication &amp; Language'!G30)</f>
        <v>0</v>
      </c>
      <c r="H30" s="72">
        <f>('Communication &amp; Language'!H30)</f>
        <v>0</v>
      </c>
      <c r="I30" s="73">
        <f>('Communication &amp; Language'!I30)</f>
        <v>0</v>
      </c>
      <c r="J30" s="147"/>
      <c r="K30" s="35"/>
      <c r="L30" s="35"/>
      <c r="M30" s="35"/>
    </row>
    <row r="31" spans="1:13" x14ac:dyDescent="0.3">
      <c r="A31" s="6" t="str">
        <f>('Communication &amp; Language'!A31)</f>
        <v>Pupil name</v>
      </c>
      <c r="B31" s="4">
        <f>('Communication &amp; Language'!B31)</f>
        <v>0</v>
      </c>
      <c r="C31" s="72">
        <f>('Communication &amp; Language'!C31)</f>
        <v>0</v>
      </c>
      <c r="D31" s="72">
        <f>('Communication &amp; Language'!D31)</f>
        <v>0</v>
      </c>
      <c r="E31" s="72">
        <f>('Communication &amp; Language'!E31)</f>
        <v>0</v>
      </c>
      <c r="F31" s="72">
        <f>'Communication &amp; Language'!F31</f>
        <v>0</v>
      </c>
      <c r="G31" s="72">
        <f>('Communication &amp; Language'!G31)</f>
        <v>0</v>
      </c>
      <c r="H31" s="72">
        <f>('Communication &amp; Language'!H31)</f>
        <v>0</v>
      </c>
      <c r="I31" s="73">
        <f>('Communication &amp; Language'!I31)</f>
        <v>0</v>
      </c>
      <c r="J31" s="147"/>
      <c r="K31" s="35"/>
      <c r="L31" s="35"/>
      <c r="M31" s="35"/>
    </row>
    <row r="32" spans="1:13" x14ac:dyDescent="0.3">
      <c r="A32" s="6" t="str">
        <f>('Communication &amp; Language'!A32)</f>
        <v>Pupil name</v>
      </c>
      <c r="B32" s="4">
        <f>('Communication &amp; Language'!B32)</f>
        <v>0</v>
      </c>
      <c r="C32" s="72">
        <f>('Communication &amp; Language'!C32)</f>
        <v>0</v>
      </c>
      <c r="D32" s="72">
        <f>('Communication &amp; Language'!D32)</f>
        <v>0</v>
      </c>
      <c r="E32" s="72">
        <f>('Communication &amp; Language'!E32)</f>
        <v>0</v>
      </c>
      <c r="F32" s="72">
        <f>'Communication &amp; Language'!F32</f>
        <v>0</v>
      </c>
      <c r="G32" s="72">
        <f>('Communication &amp; Language'!G32)</f>
        <v>0</v>
      </c>
      <c r="H32" s="72">
        <f>('Communication &amp; Language'!H32)</f>
        <v>0</v>
      </c>
      <c r="I32" s="73">
        <f>('Communication &amp; Language'!I32)</f>
        <v>0</v>
      </c>
      <c r="J32" s="147"/>
      <c r="K32" s="35"/>
      <c r="L32" s="35"/>
      <c r="M32" s="35"/>
    </row>
    <row r="33" spans="1:13" x14ac:dyDescent="0.3">
      <c r="A33" s="6" t="str">
        <f>('Communication &amp; Language'!A33)</f>
        <v>Pupil name</v>
      </c>
      <c r="B33" s="4">
        <f>('Communication &amp; Language'!B33)</f>
        <v>0</v>
      </c>
      <c r="C33" s="72">
        <f>('Communication &amp; Language'!C33)</f>
        <v>0</v>
      </c>
      <c r="D33" s="72">
        <f>('Communication &amp; Language'!D33)</f>
        <v>0</v>
      </c>
      <c r="E33" s="72">
        <f>('Communication &amp; Language'!E33)</f>
        <v>0</v>
      </c>
      <c r="F33" s="72">
        <f>'Communication &amp; Language'!F33</f>
        <v>0</v>
      </c>
      <c r="G33" s="72">
        <f>('Communication &amp; Language'!G33)</f>
        <v>0</v>
      </c>
      <c r="H33" s="72">
        <f>('Communication &amp; Language'!H33)</f>
        <v>0</v>
      </c>
      <c r="I33" s="73">
        <f>('Communication &amp; Language'!I33)</f>
        <v>0</v>
      </c>
      <c r="J33" s="147"/>
      <c r="K33" s="35"/>
      <c r="L33" s="35"/>
      <c r="M33" s="35"/>
    </row>
    <row r="34" spans="1:13" x14ac:dyDescent="0.3">
      <c r="A34" s="6" t="str">
        <f>('Communication &amp; Language'!A34)</f>
        <v>Pupil name</v>
      </c>
      <c r="B34" s="4">
        <f>('Communication &amp; Language'!B34)</f>
        <v>0</v>
      </c>
      <c r="C34" s="72">
        <f>('Communication &amp; Language'!C34)</f>
        <v>0</v>
      </c>
      <c r="D34" s="72">
        <f>('Communication &amp; Language'!D34)</f>
        <v>0</v>
      </c>
      <c r="E34" s="72">
        <f>('Communication &amp; Language'!E34)</f>
        <v>0</v>
      </c>
      <c r="F34" s="72">
        <f>'Communication &amp; Language'!F34</f>
        <v>0</v>
      </c>
      <c r="G34" s="72">
        <f>('Communication &amp; Language'!G34)</f>
        <v>0</v>
      </c>
      <c r="H34" s="72">
        <f>('Communication &amp; Language'!H34)</f>
        <v>0</v>
      </c>
      <c r="I34" s="73">
        <f>('Communication &amp; Language'!I34)</f>
        <v>0</v>
      </c>
      <c r="J34" s="148"/>
      <c r="K34" s="35"/>
      <c r="L34" s="35"/>
      <c r="M34" s="35"/>
    </row>
    <row r="35" spans="1:13" x14ac:dyDescent="0.3">
      <c r="A35" s="6" t="str">
        <f>('Communication &amp; Language'!A35)</f>
        <v>Pupil name</v>
      </c>
      <c r="B35" s="4">
        <f>('Communication &amp; Language'!B35)</f>
        <v>0</v>
      </c>
      <c r="C35" s="72">
        <f>('Communication &amp; Language'!C35)</f>
        <v>0</v>
      </c>
      <c r="D35" s="72">
        <f>('Communication &amp; Language'!D35)</f>
        <v>0</v>
      </c>
      <c r="E35" s="72">
        <f>('Communication &amp; Language'!E35)</f>
        <v>0</v>
      </c>
      <c r="F35" s="72">
        <f>'Communication &amp; Language'!F35</f>
        <v>0</v>
      </c>
      <c r="G35" s="72">
        <f>('Communication &amp; Language'!G35)</f>
        <v>0</v>
      </c>
      <c r="H35" s="72">
        <f>('Communication &amp; Language'!H35)</f>
        <v>0</v>
      </c>
      <c r="I35" s="73">
        <f>('Communication &amp; Language'!I35)</f>
        <v>0</v>
      </c>
      <c r="J35" s="148"/>
      <c r="K35" s="35"/>
      <c r="L35" s="35"/>
      <c r="M35" s="35"/>
    </row>
    <row r="36" spans="1:13" x14ac:dyDescent="0.3">
      <c r="A36" s="6" t="str">
        <f>('Communication &amp; Language'!A36)</f>
        <v>Pupil name</v>
      </c>
      <c r="B36" s="4">
        <f>('Communication &amp; Language'!B36)</f>
        <v>0</v>
      </c>
      <c r="C36" s="72">
        <f>('Communication &amp; Language'!C36)</f>
        <v>0</v>
      </c>
      <c r="D36" s="72">
        <f>('Communication &amp; Language'!D36)</f>
        <v>0</v>
      </c>
      <c r="E36" s="72">
        <f>('Communication &amp; Language'!E36)</f>
        <v>0</v>
      </c>
      <c r="F36" s="72">
        <f>'Communication &amp; Language'!F36</f>
        <v>0</v>
      </c>
      <c r="G36" s="72">
        <f>('Communication &amp; Language'!G36)</f>
        <v>0</v>
      </c>
      <c r="H36" s="72">
        <f>('Communication &amp; Language'!H36)</f>
        <v>0</v>
      </c>
      <c r="I36" s="73">
        <f>('Communication &amp; Language'!I36)</f>
        <v>0</v>
      </c>
      <c r="J36" s="148"/>
      <c r="K36" s="35"/>
      <c r="L36" s="35"/>
      <c r="M36" s="35"/>
    </row>
    <row r="37" spans="1:13" x14ac:dyDescent="0.3">
      <c r="A37" s="6" t="str">
        <f>('Communication &amp; Language'!A37)</f>
        <v>Pupil name</v>
      </c>
      <c r="B37" s="4">
        <f>('Communication &amp; Language'!B37)</f>
        <v>0</v>
      </c>
      <c r="C37" s="72">
        <f>('Communication &amp; Language'!C37)</f>
        <v>0</v>
      </c>
      <c r="D37" s="72">
        <f>('Communication &amp; Language'!D37)</f>
        <v>0</v>
      </c>
      <c r="E37" s="72">
        <f>('Communication &amp; Language'!E37)</f>
        <v>0</v>
      </c>
      <c r="F37" s="72">
        <f>'Communication &amp; Language'!F37</f>
        <v>0</v>
      </c>
      <c r="G37" s="72">
        <f>('Communication &amp; Language'!G37)</f>
        <v>0</v>
      </c>
      <c r="H37" s="72">
        <f>('Communication &amp; Language'!H37)</f>
        <v>0</v>
      </c>
      <c r="I37" s="73">
        <f>('Communication &amp; Language'!I37)</f>
        <v>0</v>
      </c>
      <c r="J37" s="148"/>
      <c r="K37" s="35"/>
      <c r="L37" s="35"/>
      <c r="M37" s="35"/>
    </row>
    <row r="38" spans="1:13" x14ac:dyDescent="0.3">
      <c r="A38" s="6" t="str">
        <f>('Communication &amp; Language'!A38)</f>
        <v>Pupil name</v>
      </c>
      <c r="B38" s="4">
        <f>('Communication &amp; Language'!B38)</f>
        <v>0</v>
      </c>
      <c r="C38" s="72">
        <f>('Communication &amp; Language'!C38)</f>
        <v>0</v>
      </c>
      <c r="D38" s="72">
        <f>('Communication &amp; Language'!D38)</f>
        <v>0</v>
      </c>
      <c r="E38" s="72">
        <f>('Communication &amp; Language'!E38)</f>
        <v>0</v>
      </c>
      <c r="F38" s="72">
        <f>'Communication &amp; Language'!F38</f>
        <v>0</v>
      </c>
      <c r="G38" s="72">
        <f>('Communication &amp; Language'!G38)</f>
        <v>0</v>
      </c>
      <c r="H38" s="72">
        <f>('Communication &amp; Language'!H38)</f>
        <v>0</v>
      </c>
      <c r="I38" s="73">
        <f>('Communication &amp; Language'!I38)</f>
        <v>0</v>
      </c>
      <c r="J38" s="148"/>
      <c r="K38" s="35"/>
      <c r="L38" s="35"/>
      <c r="M38" s="35"/>
    </row>
    <row r="39" spans="1:13" x14ac:dyDescent="0.3">
      <c r="A39" s="6" t="str">
        <f>('Communication &amp; Language'!A39)</f>
        <v>Pupil name</v>
      </c>
      <c r="B39" s="4">
        <f>('Communication &amp; Language'!B39)</f>
        <v>0</v>
      </c>
      <c r="C39" s="72">
        <f>('Communication &amp; Language'!C39)</f>
        <v>0</v>
      </c>
      <c r="D39" s="72">
        <f>('Communication &amp; Language'!D39)</f>
        <v>0</v>
      </c>
      <c r="E39" s="72">
        <f>('Communication &amp; Language'!E39)</f>
        <v>0</v>
      </c>
      <c r="F39" s="72">
        <f>'Communication &amp; Language'!F39</f>
        <v>0</v>
      </c>
      <c r="G39" s="72">
        <f>('Communication &amp; Language'!G39)</f>
        <v>0</v>
      </c>
      <c r="H39" s="72">
        <f>('Communication &amp; Language'!H39)</f>
        <v>0</v>
      </c>
      <c r="I39" s="73">
        <f>('Communication &amp; Language'!I39)</f>
        <v>0</v>
      </c>
      <c r="J39" s="148"/>
      <c r="K39" s="35"/>
      <c r="L39" s="35"/>
      <c r="M39" s="35"/>
    </row>
    <row r="40" spans="1:13" x14ac:dyDescent="0.3">
      <c r="A40" s="6" t="str">
        <f>('Communication &amp; Language'!A40)</f>
        <v>Pupil name</v>
      </c>
      <c r="B40" s="4">
        <f>('Communication &amp; Language'!B40)</f>
        <v>0</v>
      </c>
      <c r="C40" s="72">
        <f>('Communication &amp; Language'!C40)</f>
        <v>0</v>
      </c>
      <c r="D40" s="72">
        <f>('Communication &amp; Language'!D40)</f>
        <v>0</v>
      </c>
      <c r="E40" s="72">
        <f>('Communication &amp; Language'!E40)</f>
        <v>0</v>
      </c>
      <c r="F40" s="72">
        <f>'Communication &amp; Language'!F40</f>
        <v>0</v>
      </c>
      <c r="G40" s="72">
        <f>('Communication &amp; Language'!G40)</f>
        <v>0</v>
      </c>
      <c r="H40" s="72">
        <f>('Communication &amp; Language'!H40)</f>
        <v>0</v>
      </c>
      <c r="I40" s="73">
        <f>('Communication &amp; Language'!I40)</f>
        <v>0</v>
      </c>
      <c r="J40" s="148"/>
      <c r="K40" s="35"/>
      <c r="L40" s="35"/>
      <c r="M40" s="35"/>
    </row>
    <row r="41" spans="1:13" x14ac:dyDescent="0.3">
      <c r="A41" s="6" t="str">
        <f>('Communication &amp; Language'!A41)</f>
        <v>Pupil name</v>
      </c>
      <c r="B41" s="4">
        <f>('Communication &amp; Language'!B41)</f>
        <v>0</v>
      </c>
      <c r="C41" s="72">
        <f>('Communication &amp; Language'!C41)</f>
        <v>0</v>
      </c>
      <c r="D41" s="72">
        <f>('Communication &amp; Language'!D41)</f>
        <v>0</v>
      </c>
      <c r="E41" s="72">
        <f>('Communication &amp; Language'!E41)</f>
        <v>0</v>
      </c>
      <c r="F41" s="72">
        <f>'Communication &amp; Language'!F41</f>
        <v>0</v>
      </c>
      <c r="G41" s="72">
        <f>('Communication &amp; Language'!G41)</f>
        <v>0</v>
      </c>
      <c r="H41" s="72">
        <f>('Communication &amp; Language'!H41)</f>
        <v>0</v>
      </c>
      <c r="I41" s="73">
        <f>('Communication &amp; Language'!I41)</f>
        <v>0</v>
      </c>
      <c r="J41" s="148"/>
      <c r="K41" s="35"/>
      <c r="L41" s="35"/>
      <c r="M41" s="35"/>
    </row>
    <row r="42" spans="1:13" x14ac:dyDescent="0.3">
      <c r="A42" s="6" t="str">
        <f>('Communication &amp; Language'!A42)</f>
        <v>Pupil name</v>
      </c>
      <c r="B42" s="4">
        <f>('Communication &amp; Language'!B42)</f>
        <v>0</v>
      </c>
      <c r="C42" s="72">
        <f>('Communication &amp; Language'!C42)</f>
        <v>0</v>
      </c>
      <c r="D42" s="72">
        <f>('Communication &amp; Language'!D42)</f>
        <v>0</v>
      </c>
      <c r="E42" s="72">
        <f>('Communication &amp; Language'!E42)</f>
        <v>0</v>
      </c>
      <c r="F42" s="72">
        <f>'Communication &amp; Language'!F42</f>
        <v>0</v>
      </c>
      <c r="G42" s="72">
        <f>('Communication &amp; Language'!G42)</f>
        <v>0</v>
      </c>
      <c r="H42" s="72">
        <f>('Communication &amp; Language'!H42)</f>
        <v>0</v>
      </c>
      <c r="I42" s="73">
        <f>('Communication &amp; Language'!I42)</f>
        <v>0</v>
      </c>
      <c r="J42" s="148"/>
      <c r="K42" s="35"/>
      <c r="L42" s="35"/>
      <c r="M42" s="35"/>
    </row>
    <row r="43" spans="1:13" x14ac:dyDescent="0.3">
      <c r="A43" s="6" t="str">
        <f>('Communication &amp; Language'!A43)</f>
        <v>Pupil name</v>
      </c>
      <c r="B43" s="4">
        <f>('Communication &amp; Language'!B43)</f>
        <v>0</v>
      </c>
      <c r="C43" s="72">
        <f>('Communication &amp; Language'!C43)</f>
        <v>0</v>
      </c>
      <c r="D43" s="72">
        <f>('Communication &amp; Language'!D43)</f>
        <v>0</v>
      </c>
      <c r="E43" s="72">
        <f>('Communication &amp; Language'!E43)</f>
        <v>0</v>
      </c>
      <c r="F43" s="72">
        <f>'Communication &amp; Language'!F43</f>
        <v>0</v>
      </c>
      <c r="G43" s="72">
        <f>('Communication &amp; Language'!G43)</f>
        <v>0</v>
      </c>
      <c r="H43" s="72">
        <f>('Communication &amp; Language'!H43)</f>
        <v>0</v>
      </c>
      <c r="I43" s="73">
        <f>('Communication &amp; Language'!I43)</f>
        <v>0</v>
      </c>
      <c r="J43" s="148"/>
      <c r="K43" s="35"/>
      <c r="L43" s="35"/>
      <c r="M43" s="35"/>
    </row>
    <row r="44" spans="1:13" x14ac:dyDescent="0.3">
      <c r="A44" s="6" t="str">
        <f>('Communication &amp; Language'!A44)</f>
        <v>Pupil name</v>
      </c>
      <c r="B44" s="4">
        <f>('Communication &amp; Language'!B44)</f>
        <v>0</v>
      </c>
      <c r="C44" s="72">
        <f>('Communication &amp; Language'!C44)</f>
        <v>0</v>
      </c>
      <c r="D44" s="72">
        <f>('Communication &amp; Language'!D44)</f>
        <v>0</v>
      </c>
      <c r="E44" s="72">
        <f>('Communication &amp; Language'!E44)</f>
        <v>0</v>
      </c>
      <c r="F44" s="72">
        <f>'Communication &amp; Language'!F44</f>
        <v>0</v>
      </c>
      <c r="G44" s="72">
        <f>('Communication &amp; Language'!G44)</f>
        <v>0</v>
      </c>
      <c r="H44" s="72">
        <f>('Communication &amp; Language'!H44)</f>
        <v>0</v>
      </c>
      <c r="I44" s="73">
        <f>('Communication &amp; Language'!I44)</f>
        <v>0</v>
      </c>
      <c r="J44" s="148"/>
      <c r="K44" s="35"/>
      <c r="L44" s="35"/>
      <c r="M44" s="35"/>
    </row>
    <row r="45" spans="1:13" x14ac:dyDescent="0.3">
      <c r="A45" s="6" t="str">
        <f>('Communication &amp; Language'!A45)</f>
        <v>Pupil name</v>
      </c>
      <c r="B45" s="4">
        <f>('Communication &amp; Language'!B45)</f>
        <v>0</v>
      </c>
      <c r="C45" s="72">
        <f>('Communication &amp; Language'!C45)</f>
        <v>0</v>
      </c>
      <c r="D45" s="72">
        <f>('Communication &amp; Language'!D45)</f>
        <v>0</v>
      </c>
      <c r="E45" s="72">
        <f>('Communication &amp; Language'!E45)</f>
        <v>0</v>
      </c>
      <c r="F45" s="72">
        <f>'Communication &amp; Language'!F45</f>
        <v>0</v>
      </c>
      <c r="G45" s="72">
        <f>('Communication &amp; Language'!G45)</f>
        <v>0</v>
      </c>
      <c r="H45" s="72">
        <f>('Communication &amp; Language'!H45)</f>
        <v>0</v>
      </c>
      <c r="I45" s="73">
        <f>('Communication &amp; Language'!I45)</f>
        <v>0</v>
      </c>
      <c r="J45" s="148"/>
      <c r="K45" s="35"/>
      <c r="L45" s="35"/>
      <c r="M45" s="35"/>
    </row>
    <row r="46" spans="1:13" x14ac:dyDescent="0.3">
      <c r="A46" s="6" t="str">
        <f>('Communication &amp; Language'!A46)</f>
        <v>Pupil name</v>
      </c>
      <c r="B46" s="4">
        <f>('Communication &amp; Language'!B46)</f>
        <v>0</v>
      </c>
      <c r="C46" s="72">
        <f>('Communication &amp; Language'!C46)</f>
        <v>0</v>
      </c>
      <c r="D46" s="72">
        <f>('Communication &amp; Language'!D46)</f>
        <v>0</v>
      </c>
      <c r="E46" s="72">
        <f>('Communication &amp; Language'!E46)</f>
        <v>0</v>
      </c>
      <c r="F46" s="72">
        <f>'Communication &amp; Language'!F46</f>
        <v>0</v>
      </c>
      <c r="G46" s="72">
        <f>('Communication &amp; Language'!G46)</f>
        <v>0</v>
      </c>
      <c r="H46" s="72">
        <f>('Communication &amp; Language'!H46)</f>
        <v>0</v>
      </c>
      <c r="I46" s="73">
        <f>('Communication &amp; Language'!I46)</f>
        <v>0</v>
      </c>
      <c r="J46" s="148"/>
      <c r="K46" s="35"/>
      <c r="L46" s="35"/>
      <c r="M46" s="35"/>
    </row>
    <row r="47" spans="1:13" x14ac:dyDescent="0.3">
      <c r="A47" s="6" t="str">
        <f>('Communication &amp; Language'!A47)</f>
        <v>Pupil name</v>
      </c>
      <c r="B47" s="4">
        <f>('Communication &amp; Language'!B47)</f>
        <v>0</v>
      </c>
      <c r="C47" s="72">
        <f>('Communication &amp; Language'!C47)</f>
        <v>0</v>
      </c>
      <c r="D47" s="72">
        <f>('Communication &amp; Language'!D47)</f>
        <v>0</v>
      </c>
      <c r="E47" s="72">
        <f>('Communication &amp; Language'!E47)</f>
        <v>0</v>
      </c>
      <c r="F47" s="72">
        <f>'Communication &amp; Language'!F47</f>
        <v>0</v>
      </c>
      <c r="G47" s="72">
        <f>('Communication &amp; Language'!G47)</f>
        <v>0</v>
      </c>
      <c r="H47" s="72">
        <f>('Communication &amp; Language'!H47)</f>
        <v>0</v>
      </c>
      <c r="I47" s="73">
        <f>('Communication &amp; Language'!I47)</f>
        <v>0</v>
      </c>
      <c r="J47" s="148"/>
      <c r="K47" s="35"/>
      <c r="L47" s="35"/>
      <c r="M47" s="35"/>
    </row>
    <row r="48" spans="1:13" ht="15" thickBot="1" x14ac:dyDescent="0.35">
      <c r="A48" s="6" t="str">
        <f>('Communication &amp; Language'!A48)</f>
        <v>Pupil name</v>
      </c>
      <c r="B48" s="34">
        <f>('Communication &amp; Language'!B48)</f>
        <v>0</v>
      </c>
      <c r="C48" s="74">
        <f>('Communication &amp; Language'!C48)</f>
        <v>0</v>
      </c>
      <c r="D48" s="74">
        <f>('Communication &amp; Language'!D48)</f>
        <v>0</v>
      </c>
      <c r="E48" s="74">
        <f>('Communication &amp; Language'!E48)</f>
        <v>0</v>
      </c>
      <c r="F48" s="74">
        <f>'Communication &amp; Language'!F48</f>
        <v>0</v>
      </c>
      <c r="G48" s="74">
        <f>('Communication &amp; Language'!G48)</f>
        <v>0</v>
      </c>
      <c r="H48" s="74">
        <f>('Communication &amp; Language'!H48)</f>
        <v>0</v>
      </c>
      <c r="I48" s="75">
        <f>('Communication &amp; Language'!I48)</f>
        <v>0</v>
      </c>
      <c r="J48" s="149"/>
      <c r="K48" s="35"/>
      <c r="L48" s="35"/>
      <c r="M48" s="35"/>
    </row>
    <row r="49" spans="1:22"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row>
    <row r="50" spans="1:22" ht="15.6" x14ac:dyDescent="0.3">
      <c r="A50" s="2" t="s">
        <v>6</v>
      </c>
      <c r="B50" s="10">
        <f>COUNTIF(B4:B48,"M")</f>
        <v>2</v>
      </c>
      <c r="C50" s="11">
        <f>COUNTIFS(C4:C48, "*", B4:B48, "m")</f>
        <v>1</v>
      </c>
      <c r="D50" s="11">
        <f>COUNTIFS(D4:D48, "*", $B4:$B48, "m")</f>
        <v>1</v>
      </c>
      <c r="E50" s="11">
        <f t="shared" ref="E50:H50" si="1">COUNTIFS(E4:E48, "*", $B4:$B48, "m")</f>
        <v>0</v>
      </c>
      <c r="F50" s="11">
        <f t="shared" si="1"/>
        <v>1</v>
      </c>
      <c r="G50" s="11">
        <f t="shared" si="1"/>
        <v>0</v>
      </c>
      <c r="H50" s="11">
        <f t="shared" si="1"/>
        <v>1</v>
      </c>
      <c r="I50" s="12">
        <f>COUNTIFS(I4:I48, "*", B4:B48, "m")</f>
        <v>1</v>
      </c>
      <c r="J50" s="9"/>
      <c r="K50" s="9"/>
      <c r="L50" s="9"/>
      <c r="M50" s="9"/>
      <c r="N50" s="9"/>
      <c r="O50" s="9"/>
      <c r="P50" s="9"/>
      <c r="Q50" s="9"/>
      <c r="R50" s="9"/>
      <c r="S50" s="9"/>
      <c r="T50" s="223"/>
      <c r="U50" s="9"/>
      <c r="V50" s="9"/>
    </row>
    <row r="51" spans="1:22" ht="15" thickBot="1" x14ac:dyDescent="0.35">
      <c r="A51" s="3" t="s">
        <v>7</v>
      </c>
      <c r="B51" s="13">
        <f>COUNTIF(B4:B48,"F")</f>
        <v>1</v>
      </c>
      <c r="C51" s="14">
        <f>COUNTIFS(C4:C48, "*", B4:B48, "f")</f>
        <v>1</v>
      </c>
      <c r="D51" s="14">
        <f>COUNTIFS(D4:D48, "*", $B4:$B48, "f")</f>
        <v>0</v>
      </c>
      <c r="E51" s="14">
        <f t="shared" ref="E51:H51" si="2">COUNTIFS(E4:E48, "*", $B4:$B48, "f")</f>
        <v>1</v>
      </c>
      <c r="F51" s="14">
        <f t="shared" si="2"/>
        <v>0</v>
      </c>
      <c r="G51" s="14">
        <f t="shared" si="2"/>
        <v>1</v>
      </c>
      <c r="H51" s="14">
        <f t="shared" si="2"/>
        <v>0</v>
      </c>
      <c r="I51" s="15">
        <f>COUNTIFS(I4:I48, "*", B4:B48, "f")</f>
        <v>0</v>
      </c>
      <c r="J51" s="7"/>
      <c r="K51" s="7"/>
      <c r="L51" s="7"/>
      <c r="M51" s="7"/>
      <c r="N51" s="7"/>
      <c r="O51" s="7"/>
      <c r="P51" s="7"/>
      <c r="Q51" s="8"/>
      <c r="R51" s="8"/>
      <c r="S51" s="8"/>
      <c r="T51" s="8"/>
      <c r="U51" s="7"/>
      <c r="V51" s="7"/>
    </row>
    <row r="52" spans="1:22" ht="15.6" x14ac:dyDescent="0.3">
      <c r="A52" s="161"/>
      <c r="B52" s="161"/>
      <c r="C52" s="161"/>
      <c r="D52" s="161"/>
      <c r="E52" s="161"/>
      <c r="F52" s="161"/>
      <c r="G52" s="161"/>
      <c r="H52" s="161"/>
      <c r="I52" s="161"/>
      <c r="J52" s="144"/>
      <c r="K52" s="9"/>
      <c r="L52" s="9"/>
      <c r="M52" s="9"/>
      <c r="N52" s="9"/>
      <c r="O52" s="9"/>
      <c r="P52" s="9"/>
      <c r="Q52" s="9"/>
      <c r="R52" s="9"/>
      <c r="S52" s="9"/>
      <c r="T52" s="223"/>
      <c r="U52" s="9"/>
      <c r="V52" s="9"/>
    </row>
    <row r="53" spans="1:22" x14ac:dyDescent="0.3">
      <c r="A53" s="161"/>
      <c r="B53" s="161"/>
      <c r="C53" s="161"/>
      <c r="D53" s="161"/>
      <c r="E53" s="161"/>
      <c r="F53" s="161"/>
      <c r="G53" s="161"/>
      <c r="H53" s="161"/>
      <c r="I53" s="161"/>
      <c r="J53" s="20"/>
      <c r="K53" s="20"/>
      <c r="L53" s="20"/>
      <c r="M53" s="20"/>
      <c r="N53" s="20"/>
      <c r="O53" s="20"/>
      <c r="P53" s="20"/>
      <c r="Q53" s="20"/>
      <c r="R53" s="20"/>
      <c r="S53" s="20"/>
      <c r="T53" s="20"/>
      <c r="U53" s="20"/>
      <c r="V53" s="20"/>
    </row>
    <row r="54" spans="1:22" x14ac:dyDescent="0.3">
      <c r="A54" s="69"/>
      <c r="B54" s="161"/>
      <c r="C54" s="161"/>
      <c r="D54" s="161"/>
      <c r="E54" s="161"/>
      <c r="F54" s="161"/>
      <c r="G54" s="161"/>
      <c r="H54" s="161"/>
      <c r="I54" s="161"/>
      <c r="J54" s="26"/>
      <c r="K54" s="26"/>
      <c r="L54" s="26"/>
      <c r="M54" s="26"/>
      <c r="N54" s="26"/>
      <c r="O54" s="26"/>
      <c r="P54" s="26"/>
      <c r="Q54" s="26"/>
      <c r="R54" s="26"/>
      <c r="S54" s="26"/>
      <c r="T54" s="26"/>
      <c r="U54" s="26"/>
      <c r="V54" s="26"/>
    </row>
    <row r="55" spans="1:22" x14ac:dyDescent="0.3">
      <c r="A55" s="69"/>
      <c r="B55" s="161"/>
      <c r="C55" s="161"/>
      <c r="D55" s="161"/>
      <c r="E55" s="161"/>
      <c r="F55" s="161"/>
      <c r="G55" s="161"/>
      <c r="H55" s="161"/>
      <c r="I55" s="161"/>
      <c r="J55" s="27"/>
      <c r="K55" s="27"/>
      <c r="L55" s="27"/>
      <c r="M55" s="27"/>
      <c r="N55" s="27"/>
      <c r="O55" s="27"/>
      <c r="P55" s="27"/>
      <c r="Q55" s="27"/>
      <c r="R55" s="27"/>
      <c r="S55" s="27"/>
      <c r="T55" s="27"/>
      <c r="U55" s="27"/>
      <c r="V55" s="27"/>
    </row>
    <row r="56" spans="1:22" x14ac:dyDescent="0.3">
      <c r="A56" s="69"/>
      <c r="B56" s="161"/>
      <c r="C56" s="161"/>
      <c r="D56" s="161"/>
      <c r="E56" s="161"/>
      <c r="F56" s="161"/>
      <c r="G56" s="161"/>
      <c r="H56" s="161"/>
      <c r="I56" s="161"/>
      <c r="J56" s="26"/>
      <c r="K56" s="26"/>
      <c r="L56" s="26"/>
      <c r="M56" s="26"/>
      <c r="N56" s="26"/>
      <c r="O56" s="26"/>
      <c r="P56" s="26"/>
      <c r="Q56" s="26"/>
      <c r="R56" s="26"/>
      <c r="S56" s="26"/>
      <c r="T56" s="26"/>
      <c r="U56" s="26"/>
      <c r="V56" s="26"/>
    </row>
    <row r="57" spans="1:22" x14ac:dyDescent="0.3">
      <c r="A57" s="69"/>
      <c r="B57" s="161"/>
      <c r="C57" s="161"/>
      <c r="D57" s="161"/>
      <c r="E57" s="161"/>
      <c r="F57" s="161"/>
      <c r="G57" s="161"/>
      <c r="H57" s="161"/>
      <c r="I57" s="161"/>
      <c r="J57" s="27"/>
      <c r="K57" s="27"/>
      <c r="L57" s="27"/>
      <c r="M57" s="27"/>
      <c r="N57" s="27"/>
      <c r="O57" s="27"/>
      <c r="P57" s="27"/>
      <c r="Q57" s="27"/>
      <c r="R57" s="27"/>
      <c r="S57" s="27"/>
      <c r="T57" s="27"/>
      <c r="U57" s="27"/>
      <c r="V57" s="27"/>
    </row>
    <row r="58" spans="1:22" x14ac:dyDescent="0.3">
      <c r="A58" s="69"/>
      <c r="B58" s="161"/>
      <c r="C58" s="161"/>
      <c r="D58" s="161"/>
      <c r="E58" s="161"/>
      <c r="F58" s="161"/>
      <c r="G58" s="161"/>
      <c r="H58" s="161"/>
      <c r="I58" s="161"/>
      <c r="J58" s="26"/>
      <c r="K58" s="26"/>
      <c r="L58" s="26"/>
      <c r="M58" s="26"/>
      <c r="N58" s="26"/>
      <c r="O58" s="26"/>
      <c r="P58" s="26"/>
      <c r="Q58" s="26"/>
      <c r="R58" s="26"/>
      <c r="S58" s="26"/>
      <c r="T58" s="26"/>
      <c r="U58" s="26"/>
      <c r="V58" s="26"/>
    </row>
    <row r="59" spans="1:22" x14ac:dyDescent="0.3">
      <c r="A59" s="69"/>
      <c r="B59" s="161"/>
      <c r="C59" s="161"/>
      <c r="D59" s="161"/>
      <c r="E59" s="161"/>
      <c r="F59" s="161"/>
      <c r="G59" s="161"/>
      <c r="H59" s="161"/>
      <c r="I59" s="161"/>
      <c r="J59" s="27"/>
      <c r="K59" s="27"/>
      <c r="L59" s="27"/>
      <c r="M59" s="27"/>
      <c r="N59" s="27"/>
      <c r="O59" s="27"/>
      <c r="P59" s="27"/>
      <c r="Q59" s="27"/>
      <c r="R59" s="27"/>
      <c r="S59" s="27"/>
      <c r="T59" s="27"/>
      <c r="U59" s="27"/>
      <c r="V59" s="27"/>
    </row>
    <row r="60" spans="1:22" ht="15.6" x14ac:dyDescent="0.3">
      <c r="A60" s="26"/>
      <c r="B60" s="161"/>
      <c r="C60" s="161"/>
      <c r="D60" s="161"/>
      <c r="E60" s="161"/>
      <c r="F60" s="161"/>
      <c r="G60" s="161"/>
      <c r="H60" s="161"/>
      <c r="I60" s="161"/>
      <c r="J60" s="144"/>
      <c r="K60" s="9"/>
      <c r="L60" s="9"/>
      <c r="M60" s="9"/>
      <c r="N60" s="9"/>
      <c r="O60" s="9"/>
      <c r="P60" s="9"/>
      <c r="Q60" s="9"/>
      <c r="R60" s="9"/>
      <c r="S60" s="9"/>
      <c r="T60" s="223"/>
      <c r="U60" s="9"/>
      <c r="V60" s="9"/>
    </row>
    <row r="61" spans="1:22" x14ac:dyDescent="0.3">
      <c r="A61" s="26"/>
      <c r="B61" s="161"/>
      <c r="C61" s="161"/>
      <c r="D61" s="161"/>
      <c r="E61" s="161"/>
      <c r="F61" s="161"/>
      <c r="G61" s="161"/>
      <c r="H61" s="161"/>
      <c r="I61" s="161"/>
      <c r="J61" s="20"/>
      <c r="K61" s="20"/>
      <c r="L61" s="20"/>
      <c r="M61" s="20"/>
      <c r="N61" s="20"/>
      <c r="O61" s="20"/>
      <c r="P61" s="20"/>
      <c r="Q61" s="20"/>
      <c r="R61" s="20"/>
      <c r="S61" s="20"/>
      <c r="T61" s="20"/>
      <c r="U61" s="20"/>
      <c r="V61" s="20"/>
    </row>
    <row r="62" spans="1:22" x14ac:dyDescent="0.3">
      <c r="A62" s="69"/>
      <c r="B62" s="161"/>
      <c r="C62" s="161"/>
      <c r="D62" s="161"/>
      <c r="E62" s="161"/>
      <c r="F62" s="161"/>
      <c r="G62" s="161"/>
      <c r="H62" s="161"/>
      <c r="I62" s="161"/>
      <c r="J62" s="26"/>
      <c r="K62" s="26"/>
      <c r="L62" s="26"/>
      <c r="M62" s="26"/>
      <c r="N62" s="26"/>
      <c r="O62" s="26"/>
      <c r="P62" s="26"/>
      <c r="Q62" s="26"/>
      <c r="R62" s="26"/>
      <c r="S62" s="26"/>
      <c r="T62" s="26"/>
      <c r="U62" s="26"/>
      <c r="V62" s="26"/>
    </row>
    <row r="63" spans="1:22" x14ac:dyDescent="0.3">
      <c r="A63" s="69"/>
      <c r="B63" s="161"/>
      <c r="C63" s="161"/>
      <c r="D63" s="161"/>
      <c r="E63" s="161"/>
      <c r="F63" s="161"/>
      <c r="G63" s="161"/>
      <c r="H63" s="161"/>
      <c r="I63" s="161"/>
      <c r="J63" s="27"/>
      <c r="K63" s="27"/>
      <c r="L63" s="27"/>
      <c r="M63" s="27"/>
      <c r="N63" s="27"/>
      <c r="O63" s="27"/>
      <c r="P63" s="27"/>
      <c r="Q63" s="27"/>
      <c r="R63" s="27"/>
      <c r="S63" s="27"/>
      <c r="T63" s="27"/>
      <c r="U63" s="27"/>
      <c r="V63" s="27"/>
    </row>
    <row r="64" spans="1:22" x14ac:dyDescent="0.3">
      <c r="A64" s="69"/>
      <c r="B64" s="161"/>
      <c r="C64" s="161"/>
      <c r="D64" s="161"/>
      <c r="E64" s="161"/>
      <c r="F64" s="161"/>
      <c r="G64" s="161"/>
      <c r="H64" s="161"/>
      <c r="I64" s="161"/>
      <c r="J64" s="26"/>
      <c r="K64" s="26"/>
      <c r="L64" s="26"/>
      <c r="M64" s="26"/>
      <c r="N64" s="26"/>
      <c r="O64" s="26"/>
      <c r="P64" s="26"/>
      <c r="Q64" s="26"/>
      <c r="R64" s="26"/>
      <c r="S64" s="26"/>
      <c r="T64" s="26"/>
      <c r="U64" s="26"/>
      <c r="V64" s="26"/>
    </row>
    <row r="65" spans="1:22" x14ac:dyDescent="0.3">
      <c r="A65" s="69"/>
      <c r="B65" s="161"/>
      <c r="C65" s="161"/>
      <c r="D65" s="161"/>
      <c r="E65" s="161"/>
      <c r="F65" s="161"/>
      <c r="G65" s="161"/>
      <c r="H65" s="161"/>
      <c r="I65" s="161"/>
      <c r="J65" s="27"/>
      <c r="K65" s="27"/>
      <c r="L65" s="27"/>
      <c r="M65" s="27"/>
      <c r="N65" s="27"/>
      <c r="O65" s="27"/>
      <c r="P65" s="27"/>
      <c r="Q65" s="27"/>
      <c r="R65" s="27"/>
      <c r="S65" s="27"/>
      <c r="T65" s="27"/>
      <c r="U65" s="27"/>
      <c r="V65" s="27"/>
    </row>
    <row r="66" spans="1:22" x14ac:dyDescent="0.3">
      <c r="A66" s="69"/>
      <c r="B66" s="161"/>
      <c r="C66" s="161"/>
      <c r="D66" s="161"/>
      <c r="E66" s="161"/>
      <c r="F66" s="161"/>
      <c r="G66" s="161"/>
      <c r="H66" s="161"/>
      <c r="I66" s="161"/>
      <c r="J66" s="26"/>
      <c r="K66" s="26"/>
      <c r="L66" s="26"/>
      <c r="M66" s="26"/>
      <c r="N66" s="26"/>
      <c r="O66" s="26"/>
      <c r="P66" s="26"/>
      <c r="Q66" s="26"/>
      <c r="R66" s="26"/>
      <c r="S66" s="26"/>
      <c r="T66" s="26"/>
      <c r="U66" s="26"/>
      <c r="V66" s="26"/>
    </row>
    <row r="67" spans="1:22" x14ac:dyDescent="0.3">
      <c r="A67" s="69"/>
      <c r="B67" s="161"/>
      <c r="C67" s="161"/>
      <c r="D67" s="161"/>
      <c r="E67" s="161"/>
      <c r="F67" s="161"/>
      <c r="G67" s="161"/>
      <c r="H67" s="161"/>
      <c r="I67" s="161"/>
      <c r="J67" s="27"/>
      <c r="K67" s="27"/>
      <c r="L67" s="27"/>
      <c r="M67" s="27"/>
      <c r="N67" s="27"/>
      <c r="O67" s="27"/>
      <c r="P67" s="27"/>
      <c r="Q67" s="27"/>
      <c r="R67" s="27"/>
      <c r="S67" s="27"/>
      <c r="T67" s="27"/>
      <c r="U67" s="27"/>
      <c r="V67" s="27"/>
    </row>
    <row r="68" spans="1:22" ht="15.6" x14ac:dyDescent="0.3">
      <c r="A68" s="26"/>
      <c r="B68" s="161"/>
      <c r="C68" s="161"/>
      <c r="D68" s="161"/>
      <c r="E68" s="161"/>
      <c r="F68" s="161"/>
      <c r="G68" s="161"/>
      <c r="H68" s="161"/>
      <c r="I68" s="161"/>
      <c r="J68" s="144"/>
      <c r="K68" s="9"/>
      <c r="L68" s="9"/>
      <c r="M68" s="9"/>
      <c r="N68" s="9"/>
      <c r="O68" s="9"/>
      <c r="P68" s="9"/>
      <c r="Q68" s="9"/>
      <c r="R68" s="9"/>
      <c r="S68" s="9"/>
      <c r="T68" s="223"/>
      <c r="U68" s="9"/>
      <c r="V68" s="9"/>
    </row>
    <row r="69" spans="1:22" x14ac:dyDescent="0.3">
      <c r="A69" s="26"/>
      <c r="B69" s="161"/>
      <c r="C69" s="161"/>
      <c r="D69" s="161"/>
      <c r="E69" s="161"/>
      <c r="F69" s="161"/>
      <c r="G69" s="161"/>
      <c r="H69" s="161"/>
      <c r="I69" s="161"/>
      <c r="J69" s="20"/>
      <c r="K69" s="20"/>
      <c r="L69" s="20"/>
      <c r="M69" s="20"/>
      <c r="N69" s="20"/>
      <c r="O69" s="20"/>
      <c r="P69" s="20"/>
      <c r="Q69" s="20"/>
      <c r="R69" s="20"/>
      <c r="S69" s="20"/>
      <c r="T69" s="20"/>
      <c r="U69" s="20"/>
      <c r="V69" s="20"/>
    </row>
    <row r="70" spans="1:22" x14ac:dyDescent="0.3">
      <c r="A70" s="69"/>
      <c r="B70" s="161"/>
      <c r="C70" s="161"/>
      <c r="D70" s="161"/>
      <c r="E70" s="161"/>
      <c r="F70" s="161"/>
      <c r="G70" s="161"/>
      <c r="H70" s="161"/>
      <c r="I70" s="161"/>
      <c r="J70" s="26"/>
      <c r="K70" s="26"/>
      <c r="L70" s="26"/>
      <c r="M70" s="26"/>
      <c r="N70" s="26"/>
      <c r="O70" s="26"/>
      <c r="P70" s="26"/>
      <c r="Q70" s="26"/>
      <c r="R70" s="26"/>
      <c r="S70" s="26"/>
      <c r="T70" s="26"/>
      <c r="U70" s="26"/>
      <c r="V70" s="26"/>
    </row>
    <row r="71" spans="1:22" x14ac:dyDescent="0.3">
      <c r="A71" s="69"/>
      <c r="B71" s="161"/>
      <c r="C71" s="161"/>
      <c r="D71" s="161"/>
      <c r="E71" s="161"/>
      <c r="F71" s="161"/>
      <c r="G71" s="161"/>
      <c r="H71" s="161"/>
      <c r="I71" s="161"/>
      <c r="J71" s="27"/>
      <c r="K71" s="27"/>
      <c r="L71" s="27"/>
      <c r="M71" s="27"/>
      <c r="N71" s="27"/>
      <c r="O71" s="27"/>
      <c r="P71" s="27"/>
      <c r="Q71" s="27"/>
      <c r="R71" s="27"/>
      <c r="S71" s="27"/>
      <c r="T71" s="27"/>
      <c r="U71" s="27"/>
      <c r="V71" s="27"/>
    </row>
    <row r="72" spans="1:22" x14ac:dyDescent="0.3">
      <c r="A72" s="69"/>
      <c r="B72" s="161"/>
      <c r="C72" s="161"/>
      <c r="D72" s="161"/>
      <c r="E72" s="161"/>
      <c r="F72" s="161"/>
      <c r="G72" s="161"/>
      <c r="H72" s="161"/>
      <c r="I72" s="161"/>
      <c r="J72" s="26"/>
      <c r="K72" s="26"/>
      <c r="L72" s="26"/>
      <c r="M72" s="26"/>
      <c r="N72" s="26"/>
      <c r="O72" s="26"/>
      <c r="P72" s="26"/>
      <c r="Q72" s="26"/>
      <c r="R72" s="26"/>
      <c r="S72" s="26"/>
      <c r="T72" s="26"/>
      <c r="U72" s="26"/>
      <c r="V72" s="26"/>
    </row>
    <row r="73" spans="1:22" x14ac:dyDescent="0.3">
      <c r="A73" s="69"/>
      <c r="B73" s="161"/>
      <c r="C73" s="161"/>
      <c r="D73" s="161"/>
      <c r="E73" s="161"/>
      <c r="F73" s="161"/>
      <c r="G73" s="161"/>
      <c r="H73" s="161"/>
      <c r="I73" s="161"/>
      <c r="J73" s="27"/>
      <c r="K73" s="27"/>
      <c r="L73" s="27"/>
      <c r="M73" s="27"/>
      <c r="N73" s="27"/>
      <c r="O73" s="27"/>
      <c r="P73" s="27"/>
      <c r="Q73" s="27"/>
      <c r="R73" s="27"/>
      <c r="S73" s="27"/>
      <c r="T73" s="27"/>
      <c r="U73" s="27"/>
      <c r="V73" s="27"/>
    </row>
    <row r="74" spans="1:22" x14ac:dyDescent="0.3">
      <c r="A74" s="69"/>
      <c r="B74" s="161"/>
      <c r="C74" s="161"/>
      <c r="D74" s="161"/>
      <c r="E74" s="161"/>
      <c r="F74" s="161"/>
      <c r="G74" s="161"/>
      <c r="H74" s="161"/>
      <c r="I74" s="161"/>
      <c r="J74" s="26"/>
      <c r="K74" s="26"/>
      <c r="L74" s="26"/>
      <c r="M74" s="26"/>
      <c r="N74" s="26"/>
      <c r="O74" s="26"/>
      <c r="P74" s="26"/>
      <c r="Q74" s="26"/>
      <c r="R74" s="26"/>
      <c r="S74" s="26"/>
      <c r="T74" s="26"/>
      <c r="U74" s="26"/>
      <c r="V74" s="26"/>
    </row>
    <row r="75" spans="1:22" x14ac:dyDescent="0.3">
      <c r="A75" s="69"/>
      <c r="B75" s="161"/>
      <c r="C75" s="161"/>
      <c r="D75" s="161"/>
      <c r="E75" s="161"/>
      <c r="F75" s="161"/>
      <c r="G75" s="161"/>
      <c r="H75" s="161"/>
      <c r="I75" s="161"/>
      <c r="J75" s="27"/>
      <c r="K75" s="27"/>
      <c r="L75" s="27"/>
      <c r="M75" s="27"/>
      <c r="N75" s="27"/>
      <c r="O75" s="27"/>
      <c r="P75" s="27"/>
      <c r="Q75" s="27"/>
      <c r="R75" s="27"/>
      <c r="S75" s="27"/>
      <c r="T75" s="27"/>
      <c r="U75" s="27"/>
      <c r="V75" s="27"/>
    </row>
    <row r="76" spans="1:22" ht="15.6" x14ac:dyDescent="0.3">
      <c r="A76" s="26"/>
      <c r="B76" s="161"/>
      <c r="C76" s="161"/>
      <c r="D76" s="161"/>
      <c r="E76" s="161"/>
      <c r="F76" s="161"/>
      <c r="G76" s="161"/>
      <c r="H76" s="161"/>
      <c r="I76" s="161"/>
      <c r="J76" s="144"/>
      <c r="K76" s="9"/>
      <c r="L76" s="9"/>
      <c r="M76" s="9"/>
      <c r="N76" s="9"/>
      <c r="O76" s="9"/>
      <c r="P76" s="9"/>
      <c r="Q76" s="9"/>
      <c r="R76" s="9"/>
      <c r="S76" s="9"/>
      <c r="T76" s="223"/>
      <c r="U76" s="9"/>
      <c r="V76" s="9"/>
    </row>
    <row r="77" spans="1:22" x14ac:dyDescent="0.3">
      <c r="A77" s="26"/>
      <c r="B77" s="161"/>
      <c r="C77" s="161"/>
      <c r="D77" s="161"/>
      <c r="E77" s="161"/>
      <c r="F77" s="161"/>
      <c r="G77" s="161"/>
      <c r="H77" s="161"/>
      <c r="I77" s="161"/>
      <c r="J77" s="20"/>
      <c r="K77" s="20"/>
      <c r="L77" s="20"/>
      <c r="M77" s="20"/>
      <c r="N77" s="20"/>
      <c r="O77" s="20"/>
      <c r="P77" s="20"/>
      <c r="Q77" s="20"/>
      <c r="R77" s="20"/>
      <c r="S77" s="20"/>
      <c r="T77" s="20"/>
      <c r="U77" s="20"/>
      <c r="V77" s="20"/>
    </row>
    <row r="78" spans="1:22" x14ac:dyDescent="0.3">
      <c r="A78" s="69"/>
      <c r="B78" s="161"/>
      <c r="C78" s="161"/>
      <c r="D78" s="161"/>
      <c r="E78" s="161"/>
      <c r="F78" s="161"/>
      <c r="G78" s="161"/>
      <c r="H78" s="161"/>
      <c r="I78" s="161"/>
      <c r="J78" s="26"/>
      <c r="K78" s="26"/>
      <c r="L78" s="26"/>
      <c r="M78" s="26"/>
      <c r="N78" s="26"/>
      <c r="O78" s="26"/>
      <c r="P78" s="26"/>
      <c r="Q78" s="26"/>
      <c r="R78" s="26"/>
      <c r="S78" s="26"/>
      <c r="T78" s="26"/>
      <c r="U78" s="26"/>
      <c r="V78" s="26"/>
    </row>
    <row r="79" spans="1:22" x14ac:dyDescent="0.3">
      <c r="A79" s="69"/>
      <c r="B79" s="161"/>
      <c r="C79" s="161"/>
      <c r="D79" s="161"/>
      <c r="E79" s="161"/>
      <c r="F79" s="161"/>
      <c r="G79" s="161"/>
      <c r="H79" s="161"/>
      <c r="I79" s="161"/>
      <c r="J79" s="27"/>
      <c r="K79" s="27"/>
      <c r="L79" s="27"/>
      <c r="M79" s="27"/>
      <c r="N79" s="27"/>
      <c r="O79" s="27"/>
      <c r="P79" s="27"/>
      <c r="Q79" s="27"/>
      <c r="R79" s="27"/>
      <c r="S79" s="27"/>
      <c r="T79" s="27"/>
      <c r="U79" s="27"/>
      <c r="V79" s="27"/>
    </row>
    <row r="80" spans="1:22" x14ac:dyDescent="0.3">
      <c r="A80" s="69"/>
      <c r="B80" s="161"/>
      <c r="C80" s="161"/>
      <c r="D80" s="161"/>
      <c r="E80" s="161"/>
      <c r="F80" s="161"/>
      <c r="G80" s="161"/>
      <c r="H80" s="161"/>
      <c r="I80" s="161"/>
      <c r="J80" s="26"/>
      <c r="K80" s="26"/>
      <c r="L80" s="26"/>
      <c r="M80" s="26"/>
      <c r="N80" s="26"/>
      <c r="O80" s="26"/>
      <c r="P80" s="26"/>
      <c r="Q80" s="26"/>
      <c r="R80" s="26"/>
      <c r="S80" s="26"/>
      <c r="T80" s="26"/>
      <c r="U80" s="26"/>
      <c r="V80" s="26"/>
    </row>
    <row r="81" spans="1:22" x14ac:dyDescent="0.3">
      <c r="A81" s="69"/>
      <c r="B81" s="161"/>
      <c r="C81" s="161"/>
      <c r="D81" s="161"/>
      <c r="E81" s="161"/>
      <c r="F81" s="161"/>
      <c r="G81" s="161"/>
      <c r="H81" s="161"/>
      <c r="I81" s="161"/>
      <c r="J81" s="27"/>
      <c r="K81" s="27"/>
      <c r="L81" s="27"/>
      <c r="M81" s="27"/>
      <c r="N81" s="27"/>
      <c r="O81" s="27"/>
      <c r="P81" s="27"/>
      <c r="Q81" s="27"/>
      <c r="R81" s="27"/>
      <c r="S81" s="27"/>
      <c r="T81" s="27"/>
      <c r="U81" s="27"/>
      <c r="V81" s="27"/>
    </row>
    <row r="82" spans="1:22" x14ac:dyDescent="0.3">
      <c r="A82" s="69"/>
      <c r="B82" s="161"/>
      <c r="C82" s="161"/>
      <c r="D82" s="161"/>
      <c r="E82" s="161"/>
      <c r="F82" s="161"/>
      <c r="G82" s="161"/>
      <c r="H82" s="161"/>
      <c r="I82" s="161"/>
      <c r="J82" s="26"/>
      <c r="K82" s="26"/>
      <c r="L82" s="26"/>
      <c r="M82" s="26"/>
      <c r="N82" s="26"/>
      <c r="O82" s="26"/>
      <c r="P82" s="26"/>
      <c r="Q82" s="26"/>
      <c r="R82" s="26"/>
      <c r="S82" s="26"/>
      <c r="T82" s="26"/>
      <c r="U82" s="26"/>
      <c r="V82" s="26"/>
    </row>
    <row r="83" spans="1:22" x14ac:dyDescent="0.3">
      <c r="A83" s="69"/>
      <c r="B83" s="161"/>
      <c r="C83" s="161"/>
      <c r="D83" s="161"/>
      <c r="E83" s="161"/>
      <c r="F83" s="161"/>
      <c r="G83" s="161"/>
      <c r="H83" s="161"/>
      <c r="I83" s="161"/>
      <c r="J83" s="27"/>
      <c r="K83" s="27"/>
      <c r="L83" s="27"/>
      <c r="M83" s="27"/>
      <c r="N83" s="27"/>
      <c r="O83" s="27"/>
      <c r="P83" s="27"/>
      <c r="Q83" s="27"/>
      <c r="R83" s="27"/>
      <c r="S83" s="27"/>
      <c r="T83" s="27"/>
      <c r="U83" s="27"/>
      <c r="V83" s="27"/>
    </row>
    <row r="84" spans="1:22" ht="15.6" x14ac:dyDescent="0.3">
      <c r="A84" s="26"/>
      <c r="B84" s="161"/>
      <c r="C84" s="161"/>
      <c r="D84" s="161"/>
      <c r="E84" s="161"/>
      <c r="F84" s="161"/>
      <c r="G84" s="161"/>
      <c r="H84" s="161"/>
      <c r="I84" s="161"/>
      <c r="J84" s="144"/>
      <c r="K84" s="9"/>
      <c r="L84" s="9"/>
      <c r="M84" s="9"/>
      <c r="N84" s="9"/>
      <c r="O84" s="9"/>
      <c r="P84" s="9"/>
      <c r="Q84" s="9"/>
      <c r="R84" s="9"/>
      <c r="S84" s="9"/>
      <c r="T84" s="223"/>
      <c r="U84" s="9"/>
      <c r="V84" s="9"/>
    </row>
    <row r="85" spans="1:22" x14ac:dyDescent="0.3">
      <c r="A85" s="26"/>
      <c r="B85" s="161"/>
      <c r="C85" s="161"/>
      <c r="D85" s="161"/>
      <c r="E85" s="161"/>
      <c r="F85" s="161"/>
      <c r="G85" s="161"/>
      <c r="H85" s="161"/>
      <c r="I85" s="161"/>
      <c r="J85" s="20"/>
      <c r="K85" s="20"/>
      <c r="L85" s="20"/>
      <c r="M85" s="20"/>
      <c r="N85" s="20"/>
      <c r="O85" s="20"/>
      <c r="P85" s="20"/>
      <c r="Q85" s="20"/>
      <c r="R85" s="20"/>
      <c r="S85" s="20"/>
      <c r="T85" s="20"/>
      <c r="U85" s="20"/>
      <c r="V85" s="20"/>
    </row>
    <row r="86" spans="1:22" x14ac:dyDescent="0.3">
      <c r="A86" s="69"/>
      <c r="B86" s="161"/>
      <c r="C86" s="161"/>
      <c r="D86" s="161"/>
      <c r="E86" s="161"/>
      <c r="F86" s="161"/>
      <c r="G86" s="161"/>
      <c r="H86" s="161"/>
      <c r="I86" s="161"/>
      <c r="J86" s="26"/>
      <c r="K86" s="26"/>
      <c r="L86" s="26"/>
      <c r="M86" s="26"/>
      <c r="N86" s="26"/>
      <c r="O86" s="26"/>
      <c r="P86" s="26"/>
      <c r="Q86" s="26"/>
      <c r="R86" s="26"/>
      <c r="S86" s="26"/>
      <c r="T86" s="26"/>
      <c r="U86" s="26"/>
      <c r="V86" s="26"/>
    </row>
    <row r="87" spans="1:22" x14ac:dyDescent="0.3">
      <c r="A87" s="69"/>
      <c r="B87" s="161"/>
      <c r="C87" s="161"/>
      <c r="D87" s="161"/>
      <c r="E87" s="161"/>
      <c r="F87" s="161"/>
      <c r="G87" s="161"/>
      <c r="H87" s="161"/>
      <c r="I87" s="161"/>
      <c r="J87" s="27"/>
      <c r="K87" s="27"/>
      <c r="L87" s="27"/>
      <c r="M87" s="27"/>
      <c r="N87" s="27"/>
      <c r="O87" s="27"/>
      <c r="P87" s="27"/>
      <c r="Q87" s="27"/>
      <c r="R87" s="27"/>
      <c r="S87" s="27"/>
      <c r="T87" s="27"/>
      <c r="U87" s="27"/>
      <c r="V87" s="27"/>
    </row>
    <row r="88" spans="1:22" x14ac:dyDescent="0.3">
      <c r="A88" s="69"/>
      <c r="B88" s="161"/>
      <c r="C88" s="161"/>
      <c r="D88" s="161"/>
      <c r="E88" s="161"/>
      <c r="F88" s="161"/>
      <c r="G88" s="161"/>
      <c r="H88" s="161"/>
      <c r="I88" s="161"/>
      <c r="J88" s="26"/>
      <c r="K88" s="26"/>
      <c r="L88" s="26"/>
      <c r="M88" s="26"/>
      <c r="N88" s="26"/>
      <c r="O88" s="26"/>
      <c r="P88" s="26"/>
      <c r="Q88" s="26"/>
      <c r="R88" s="26"/>
      <c r="S88" s="26"/>
      <c r="T88" s="26"/>
      <c r="U88" s="26"/>
      <c r="V88" s="26"/>
    </row>
    <row r="89" spans="1:22" x14ac:dyDescent="0.3">
      <c r="A89" s="69"/>
      <c r="B89" s="161"/>
      <c r="C89" s="161"/>
      <c r="D89" s="161"/>
      <c r="E89" s="161"/>
      <c r="F89" s="161"/>
      <c r="G89" s="161"/>
      <c r="H89" s="161"/>
      <c r="I89" s="161"/>
      <c r="J89" s="27"/>
      <c r="K89" s="27"/>
      <c r="L89" s="27"/>
      <c r="M89" s="27"/>
      <c r="N89" s="27"/>
      <c r="O89" s="27"/>
      <c r="P89" s="27"/>
      <c r="Q89" s="27"/>
      <c r="R89" s="27"/>
      <c r="S89" s="27"/>
      <c r="T89" s="27"/>
      <c r="U89" s="27"/>
      <c r="V89" s="27"/>
    </row>
    <row r="90" spans="1:22" x14ac:dyDescent="0.3">
      <c r="A90" s="69"/>
      <c r="B90" s="161"/>
      <c r="C90" s="161"/>
      <c r="D90" s="161"/>
      <c r="E90" s="161"/>
      <c r="F90" s="161"/>
      <c r="G90" s="161"/>
      <c r="H90" s="161"/>
      <c r="I90" s="161"/>
      <c r="J90" s="26"/>
      <c r="K90" s="26"/>
      <c r="L90" s="26"/>
      <c r="M90" s="26"/>
      <c r="N90" s="26"/>
      <c r="O90" s="26"/>
      <c r="P90" s="26"/>
      <c r="Q90" s="26"/>
      <c r="R90" s="26"/>
      <c r="S90" s="26"/>
      <c r="T90" s="26"/>
      <c r="U90" s="26"/>
      <c r="V90" s="26"/>
    </row>
    <row r="91" spans="1:22" x14ac:dyDescent="0.3">
      <c r="A91" s="69"/>
      <c r="B91" s="161"/>
      <c r="C91" s="161"/>
      <c r="D91" s="161"/>
      <c r="E91" s="161"/>
      <c r="F91" s="161"/>
      <c r="G91" s="161"/>
      <c r="H91" s="161"/>
      <c r="I91" s="161"/>
      <c r="J91" s="27"/>
      <c r="K91" s="27"/>
      <c r="L91" s="27"/>
      <c r="M91" s="27"/>
      <c r="N91" s="27"/>
      <c r="O91" s="27"/>
      <c r="P91" s="27"/>
      <c r="Q91" s="27"/>
      <c r="R91" s="27"/>
      <c r="S91" s="27"/>
      <c r="T91" s="27"/>
      <c r="U91" s="27"/>
      <c r="V91" s="27"/>
    </row>
    <row r="92" spans="1:22" ht="15.6" x14ac:dyDescent="0.3">
      <c r="A92" s="26"/>
      <c r="B92" s="161"/>
      <c r="C92" s="161"/>
      <c r="D92" s="161"/>
      <c r="E92" s="161"/>
      <c r="F92" s="161"/>
      <c r="G92" s="161"/>
      <c r="H92" s="161"/>
      <c r="I92" s="161"/>
      <c r="J92" s="144"/>
      <c r="K92" s="9"/>
      <c r="L92" s="9"/>
      <c r="M92" s="9"/>
      <c r="N92" s="9"/>
      <c r="O92" s="9"/>
      <c r="P92" s="9"/>
      <c r="Q92" s="9"/>
      <c r="R92" s="9"/>
      <c r="S92" s="9"/>
      <c r="T92" s="223"/>
      <c r="U92" s="9"/>
      <c r="V92" s="9"/>
    </row>
    <row r="93" spans="1:22" x14ac:dyDescent="0.3">
      <c r="A93" s="26"/>
      <c r="B93" s="161"/>
      <c r="C93" s="161"/>
      <c r="D93" s="161"/>
      <c r="E93" s="161"/>
      <c r="F93" s="161"/>
      <c r="G93" s="161"/>
      <c r="H93" s="161"/>
      <c r="I93" s="161"/>
      <c r="J93" s="20"/>
      <c r="K93" s="20"/>
      <c r="L93" s="20"/>
      <c r="M93" s="20"/>
      <c r="N93" s="20"/>
      <c r="O93" s="20"/>
      <c r="P93" s="20"/>
      <c r="Q93" s="20"/>
      <c r="R93" s="20"/>
      <c r="S93" s="20"/>
      <c r="T93" s="20"/>
      <c r="U93" s="20"/>
      <c r="V93" s="20"/>
    </row>
    <row r="94" spans="1:22" x14ac:dyDescent="0.3">
      <c r="A94" s="69"/>
      <c r="B94" s="161"/>
      <c r="C94" s="161"/>
      <c r="D94" s="161"/>
      <c r="E94" s="161"/>
      <c r="F94" s="161"/>
      <c r="G94" s="161"/>
      <c r="H94" s="161"/>
      <c r="I94" s="161"/>
      <c r="J94" s="26"/>
      <c r="K94" s="26"/>
      <c r="L94" s="26"/>
      <c r="M94" s="26"/>
      <c r="N94" s="26"/>
      <c r="O94" s="26"/>
      <c r="P94" s="26"/>
      <c r="Q94" s="26"/>
      <c r="R94" s="26"/>
      <c r="S94" s="26"/>
      <c r="T94" s="26"/>
      <c r="U94" s="26"/>
      <c r="V94" s="26"/>
    </row>
    <row r="95" spans="1:22" x14ac:dyDescent="0.3">
      <c r="A95" s="69"/>
      <c r="B95" s="161"/>
      <c r="C95" s="161"/>
      <c r="D95" s="161"/>
      <c r="E95" s="161"/>
      <c r="F95" s="161"/>
      <c r="G95" s="161"/>
      <c r="H95" s="161"/>
      <c r="I95" s="161"/>
      <c r="J95" s="27"/>
      <c r="K95" s="27"/>
      <c r="L95" s="27"/>
      <c r="M95" s="27"/>
      <c r="N95" s="27"/>
      <c r="O95" s="27"/>
      <c r="P95" s="27"/>
      <c r="Q95" s="27"/>
      <c r="R95" s="27"/>
      <c r="S95" s="27"/>
      <c r="T95" s="27"/>
      <c r="U95" s="27"/>
      <c r="V95" s="27"/>
    </row>
    <row r="96" spans="1:22" x14ac:dyDescent="0.3">
      <c r="A96" s="69"/>
      <c r="B96" s="161"/>
      <c r="C96" s="161"/>
      <c r="D96" s="161"/>
      <c r="E96" s="161"/>
      <c r="F96" s="161"/>
      <c r="G96" s="161"/>
      <c r="H96" s="161"/>
      <c r="I96" s="161"/>
      <c r="J96" s="26"/>
      <c r="K96" s="26"/>
      <c r="L96" s="26"/>
      <c r="M96" s="26"/>
      <c r="N96" s="26"/>
      <c r="O96" s="26"/>
      <c r="P96" s="26"/>
      <c r="Q96" s="26"/>
      <c r="R96" s="26"/>
      <c r="S96" s="26"/>
      <c r="T96" s="26"/>
      <c r="U96" s="26"/>
      <c r="V96" s="26"/>
    </row>
    <row r="97" spans="1:22" x14ac:dyDescent="0.3">
      <c r="A97" s="69"/>
      <c r="B97" s="161"/>
      <c r="C97" s="161"/>
      <c r="D97" s="161"/>
      <c r="E97" s="161"/>
      <c r="F97" s="161"/>
      <c r="G97" s="161"/>
      <c r="H97" s="161"/>
      <c r="I97" s="161"/>
      <c r="J97" s="27"/>
      <c r="K97" s="27"/>
      <c r="L97" s="27"/>
      <c r="M97" s="27"/>
      <c r="N97" s="27"/>
      <c r="O97" s="27"/>
      <c r="P97" s="27"/>
      <c r="Q97" s="27"/>
      <c r="R97" s="27"/>
      <c r="S97" s="27"/>
      <c r="T97" s="27"/>
      <c r="U97" s="27"/>
      <c r="V97" s="27"/>
    </row>
    <row r="98" spans="1:22" x14ac:dyDescent="0.3">
      <c r="A98" s="69"/>
      <c r="B98" s="161"/>
      <c r="C98" s="161"/>
      <c r="D98" s="161"/>
      <c r="E98" s="161"/>
      <c r="F98" s="161"/>
      <c r="G98" s="161"/>
      <c r="H98" s="161"/>
      <c r="I98" s="161"/>
      <c r="J98" s="26"/>
      <c r="K98" s="26"/>
      <c r="L98" s="26"/>
      <c r="M98" s="26"/>
      <c r="N98" s="26"/>
      <c r="O98" s="26"/>
      <c r="P98" s="26"/>
      <c r="Q98" s="26"/>
      <c r="R98" s="26"/>
      <c r="S98" s="26"/>
      <c r="T98" s="26"/>
      <c r="U98" s="26"/>
      <c r="V98" s="26"/>
    </row>
    <row r="99" spans="1:22" x14ac:dyDescent="0.3">
      <c r="A99" s="69"/>
      <c r="B99" s="161"/>
      <c r="C99" s="161"/>
      <c r="D99" s="161"/>
      <c r="E99" s="161"/>
      <c r="F99" s="161"/>
      <c r="G99" s="161"/>
      <c r="H99" s="161"/>
      <c r="I99" s="161"/>
      <c r="J99" s="27"/>
      <c r="K99" s="27"/>
      <c r="L99" s="27"/>
      <c r="M99" s="27"/>
      <c r="N99" s="27"/>
      <c r="O99" s="27"/>
      <c r="P99" s="27"/>
      <c r="Q99" s="27"/>
      <c r="R99" s="27"/>
      <c r="S99" s="27"/>
      <c r="T99" s="27"/>
      <c r="U99" s="27"/>
      <c r="V99" s="27"/>
    </row>
    <row r="100" spans="1:22" ht="15.6" x14ac:dyDescent="0.3">
      <c r="A100" s="26"/>
      <c r="B100" s="161"/>
      <c r="C100" s="161"/>
      <c r="D100" s="161"/>
      <c r="E100" s="161"/>
      <c r="F100" s="161"/>
      <c r="G100" s="161"/>
      <c r="H100" s="161"/>
      <c r="I100" s="161"/>
      <c r="J100" s="144"/>
      <c r="K100" s="9"/>
      <c r="L100" s="9"/>
      <c r="M100" s="9"/>
      <c r="N100" s="9"/>
      <c r="O100" s="9"/>
      <c r="P100" s="9"/>
      <c r="Q100" s="9"/>
      <c r="R100" s="9"/>
      <c r="S100" s="9"/>
      <c r="T100" s="223"/>
      <c r="U100" s="9"/>
      <c r="V100" s="9"/>
    </row>
    <row r="101" spans="1:22" x14ac:dyDescent="0.3">
      <c r="A101" s="26"/>
      <c r="B101" s="161"/>
      <c r="C101" s="161"/>
      <c r="D101" s="161"/>
      <c r="E101" s="161"/>
      <c r="F101" s="161"/>
      <c r="G101" s="161"/>
      <c r="H101" s="161"/>
      <c r="I101" s="161"/>
      <c r="J101" s="20"/>
      <c r="K101" s="20"/>
      <c r="L101" s="20"/>
      <c r="M101" s="20"/>
      <c r="N101" s="20"/>
      <c r="O101" s="20"/>
      <c r="P101" s="20"/>
      <c r="Q101" s="20"/>
      <c r="R101" s="20"/>
      <c r="S101" s="20"/>
      <c r="T101" s="20"/>
      <c r="U101" s="20"/>
      <c r="V101" s="20"/>
    </row>
    <row r="102" spans="1:22" x14ac:dyDescent="0.3">
      <c r="A102" s="69"/>
      <c r="B102" s="161"/>
      <c r="C102" s="161"/>
      <c r="D102" s="161"/>
      <c r="E102" s="161"/>
      <c r="F102" s="161"/>
      <c r="G102" s="161"/>
      <c r="H102" s="161"/>
      <c r="I102" s="161"/>
      <c r="J102" s="26"/>
      <c r="K102" s="26"/>
      <c r="L102" s="26"/>
      <c r="M102" s="26"/>
      <c r="N102" s="26"/>
      <c r="O102" s="26"/>
      <c r="P102" s="26"/>
      <c r="Q102" s="26"/>
      <c r="R102" s="26"/>
      <c r="S102" s="26"/>
      <c r="T102" s="26"/>
      <c r="U102" s="26"/>
      <c r="V102" s="26"/>
    </row>
    <row r="103" spans="1:22" x14ac:dyDescent="0.3">
      <c r="A103" s="69"/>
      <c r="B103" s="161"/>
      <c r="C103" s="161"/>
      <c r="D103" s="161"/>
      <c r="E103" s="161"/>
      <c r="F103" s="161"/>
      <c r="G103" s="161"/>
      <c r="H103" s="161"/>
      <c r="I103" s="161"/>
      <c r="J103" s="27"/>
      <c r="K103" s="27"/>
      <c r="L103" s="27"/>
      <c r="M103" s="27"/>
      <c r="N103" s="27"/>
      <c r="O103" s="27"/>
      <c r="P103" s="27"/>
      <c r="Q103" s="27"/>
      <c r="R103" s="27"/>
      <c r="S103" s="27"/>
      <c r="T103" s="27"/>
      <c r="U103" s="27"/>
      <c r="V103" s="27"/>
    </row>
    <row r="104" spans="1:22" x14ac:dyDescent="0.3">
      <c r="A104" s="69"/>
      <c r="B104" s="161"/>
      <c r="C104" s="161"/>
      <c r="D104" s="161"/>
      <c r="E104" s="161"/>
      <c r="F104" s="161"/>
      <c r="G104" s="161"/>
      <c r="H104" s="161"/>
      <c r="I104" s="161"/>
      <c r="J104" s="26"/>
      <c r="K104" s="26"/>
      <c r="L104" s="26"/>
      <c r="M104" s="26"/>
      <c r="N104" s="26"/>
      <c r="O104" s="26"/>
      <c r="P104" s="26"/>
      <c r="Q104" s="26"/>
      <c r="R104" s="26"/>
      <c r="S104" s="26"/>
      <c r="T104" s="26"/>
      <c r="U104" s="26"/>
      <c r="V104" s="26"/>
    </row>
    <row r="105" spans="1:22" x14ac:dyDescent="0.3">
      <c r="A105" s="69"/>
      <c r="B105" s="161"/>
      <c r="C105" s="161"/>
      <c r="D105" s="161"/>
      <c r="E105" s="161"/>
      <c r="F105" s="161"/>
      <c r="G105" s="161"/>
      <c r="H105" s="161"/>
      <c r="I105" s="161"/>
      <c r="J105" s="27"/>
      <c r="K105" s="27"/>
      <c r="L105" s="27"/>
      <c r="M105" s="27"/>
      <c r="N105" s="27"/>
      <c r="O105" s="27"/>
      <c r="P105" s="27"/>
      <c r="Q105" s="27"/>
      <c r="R105" s="27"/>
      <c r="S105" s="27"/>
      <c r="T105" s="27"/>
      <c r="U105" s="27"/>
      <c r="V105" s="27"/>
    </row>
    <row r="106" spans="1:22" x14ac:dyDescent="0.3">
      <c r="A106" s="69"/>
      <c r="B106" s="161"/>
      <c r="C106" s="161"/>
      <c r="D106" s="161"/>
      <c r="E106" s="161"/>
      <c r="F106" s="161"/>
      <c r="G106" s="161"/>
      <c r="H106" s="161"/>
      <c r="I106" s="161"/>
      <c r="J106" s="26"/>
      <c r="K106" s="26"/>
      <c r="L106" s="26"/>
      <c r="M106" s="26"/>
      <c r="N106" s="26"/>
      <c r="O106" s="26"/>
      <c r="P106" s="26"/>
      <c r="Q106" s="26"/>
      <c r="R106" s="26"/>
      <c r="S106" s="26"/>
      <c r="T106" s="26"/>
      <c r="U106" s="26"/>
      <c r="V106" s="26"/>
    </row>
    <row r="107" spans="1:22" x14ac:dyDescent="0.3">
      <c r="A107" s="69"/>
      <c r="B107" s="161"/>
      <c r="C107" s="161"/>
      <c r="D107" s="161"/>
      <c r="E107" s="161"/>
      <c r="F107" s="161"/>
      <c r="G107" s="161"/>
      <c r="H107" s="161"/>
      <c r="I107" s="161"/>
      <c r="J107" s="27"/>
      <c r="K107" s="27"/>
      <c r="L107" s="27"/>
      <c r="M107" s="27"/>
      <c r="N107" s="27"/>
      <c r="O107" s="27"/>
      <c r="P107" s="27"/>
      <c r="Q107" s="27"/>
      <c r="R107" s="27"/>
      <c r="S107" s="27"/>
      <c r="T107" s="27"/>
      <c r="U107" s="27"/>
      <c r="V107" s="27"/>
    </row>
    <row r="108" spans="1:22" ht="15.6" x14ac:dyDescent="0.3">
      <c r="A108" s="26"/>
      <c r="B108" s="161"/>
      <c r="C108" s="161"/>
      <c r="D108" s="161"/>
      <c r="E108" s="161"/>
      <c r="F108" s="161"/>
      <c r="G108" s="161"/>
      <c r="H108" s="161"/>
      <c r="I108" s="161"/>
      <c r="J108" s="144"/>
      <c r="K108" s="9"/>
      <c r="L108" s="9"/>
      <c r="M108" s="9"/>
      <c r="N108" s="9"/>
      <c r="O108" s="9"/>
      <c r="P108" s="9"/>
      <c r="Q108" s="9"/>
      <c r="R108" s="9"/>
      <c r="S108" s="9"/>
      <c r="T108" s="223"/>
      <c r="U108" s="9"/>
      <c r="V108" s="9"/>
    </row>
    <row r="109" spans="1:22" x14ac:dyDescent="0.3">
      <c r="A109" s="26"/>
      <c r="B109" s="161"/>
      <c r="C109" s="161"/>
      <c r="D109" s="161"/>
      <c r="E109" s="161"/>
      <c r="F109" s="161"/>
      <c r="G109" s="161"/>
      <c r="H109" s="161"/>
      <c r="I109" s="161"/>
      <c r="J109" s="20"/>
      <c r="K109" s="20"/>
      <c r="L109" s="20"/>
      <c r="M109" s="20"/>
      <c r="N109" s="20"/>
      <c r="O109" s="20"/>
      <c r="P109" s="20"/>
      <c r="Q109" s="20"/>
      <c r="R109" s="20"/>
      <c r="S109" s="20"/>
      <c r="T109" s="20"/>
      <c r="U109" s="20"/>
      <c r="V109" s="20"/>
    </row>
    <row r="110" spans="1:22" x14ac:dyDescent="0.3">
      <c r="A110" s="69"/>
      <c r="B110" s="161"/>
      <c r="C110" s="161"/>
      <c r="D110" s="161"/>
      <c r="E110" s="161"/>
      <c r="F110" s="161"/>
      <c r="G110" s="161"/>
      <c r="H110" s="161"/>
      <c r="I110" s="161"/>
      <c r="J110" s="26"/>
      <c r="K110" s="26"/>
      <c r="L110" s="26"/>
      <c r="M110" s="26"/>
      <c r="N110" s="26"/>
      <c r="O110" s="26"/>
      <c r="P110" s="26"/>
      <c r="Q110" s="26"/>
      <c r="R110" s="26"/>
      <c r="S110" s="26"/>
      <c r="T110" s="26"/>
      <c r="U110" s="26"/>
      <c r="V110" s="26"/>
    </row>
    <row r="111" spans="1:22" x14ac:dyDescent="0.3">
      <c r="A111" s="69"/>
      <c r="B111" s="161"/>
      <c r="C111" s="161"/>
      <c r="D111" s="161"/>
      <c r="E111" s="161"/>
      <c r="F111" s="161"/>
      <c r="G111" s="161"/>
      <c r="H111" s="161"/>
      <c r="I111" s="161"/>
      <c r="J111" s="27"/>
      <c r="K111" s="27"/>
      <c r="L111" s="27"/>
      <c r="M111" s="27"/>
      <c r="N111" s="27"/>
      <c r="O111" s="27"/>
      <c r="P111" s="27"/>
      <c r="Q111" s="27"/>
      <c r="R111" s="27"/>
      <c r="S111" s="27"/>
      <c r="T111" s="27"/>
      <c r="U111" s="27"/>
      <c r="V111" s="27"/>
    </row>
    <row r="112" spans="1:22" x14ac:dyDescent="0.3">
      <c r="A112" s="69"/>
      <c r="B112" s="161"/>
      <c r="C112" s="161"/>
      <c r="D112" s="161"/>
      <c r="E112" s="161"/>
      <c r="F112" s="161"/>
      <c r="G112" s="161"/>
      <c r="H112" s="161"/>
      <c r="I112" s="161"/>
      <c r="J112" s="26"/>
      <c r="K112" s="26"/>
      <c r="L112" s="26"/>
      <c r="M112" s="26"/>
      <c r="N112" s="26"/>
      <c r="O112" s="26"/>
      <c r="P112" s="26"/>
      <c r="Q112" s="26"/>
      <c r="R112" s="26"/>
      <c r="S112" s="26"/>
      <c r="T112" s="26"/>
      <c r="U112" s="26"/>
      <c r="V112" s="26"/>
    </row>
    <row r="113" spans="1:22" x14ac:dyDescent="0.3">
      <c r="A113" s="69"/>
      <c r="B113" s="161"/>
      <c r="C113" s="161"/>
      <c r="D113" s="161"/>
      <c r="E113" s="161"/>
      <c r="F113" s="161"/>
      <c r="G113" s="161"/>
      <c r="H113" s="161"/>
      <c r="I113" s="161"/>
      <c r="J113" s="27"/>
      <c r="K113" s="27"/>
      <c r="L113" s="27"/>
      <c r="M113" s="27"/>
      <c r="N113" s="27"/>
      <c r="O113" s="27"/>
      <c r="P113" s="27"/>
      <c r="Q113" s="27"/>
      <c r="R113" s="27"/>
      <c r="S113" s="27"/>
      <c r="T113" s="27"/>
      <c r="U113" s="27"/>
      <c r="V113" s="27"/>
    </row>
    <row r="114" spans="1:22" x14ac:dyDescent="0.3">
      <c r="A114" s="69"/>
      <c r="B114" s="161"/>
      <c r="C114" s="161"/>
      <c r="D114" s="161"/>
      <c r="E114" s="161"/>
      <c r="F114" s="161"/>
      <c r="G114" s="161"/>
      <c r="H114" s="161"/>
      <c r="I114" s="161"/>
      <c r="J114" s="26"/>
      <c r="K114" s="26"/>
      <c r="L114" s="26"/>
      <c r="M114" s="26"/>
      <c r="N114" s="26"/>
      <c r="O114" s="26"/>
      <c r="P114" s="26"/>
      <c r="Q114" s="26"/>
      <c r="R114" s="26"/>
      <c r="S114" s="26"/>
      <c r="T114" s="26"/>
      <c r="U114" s="26"/>
      <c r="V114" s="26"/>
    </row>
    <row r="115" spans="1:22" x14ac:dyDescent="0.3">
      <c r="A115" s="69"/>
      <c r="B115" s="161"/>
      <c r="C115" s="161"/>
      <c r="D115" s="161"/>
      <c r="E115" s="161"/>
      <c r="F115" s="161"/>
      <c r="G115" s="161"/>
      <c r="H115" s="161"/>
      <c r="I115" s="161"/>
      <c r="J115" s="27"/>
      <c r="K115" s="27"/>
      <c r="L115" s="27"/>
      <c r="M115" s="27"/>
      <c r="N115" s="27"/>
      <c r="O115" s="27"/>
      <c r="P115" s="27"/>
      <c r="Q115" s="27"/>
      <c r="R115" s="27"/>
      <c r="S115" s="27"/>
      <c r="T115" s="27"/>
      <c r="U115" s="27"/>
      <c r="V115" s="27"/>
    </row>
    <row r="116" spans="1:22" ht="15.6" x14ac:dyDescent="0.3">
      <c r="A116" s="26"/>
      <c r="B116" s="161"/>
      <c r="C116" s="161"/>
      <c r="D116" s="161"/>
      <c r="E116" s="161"/>
      <c r="F116" s="161"/>
      <c r="G116" s="161"/>
      <c r="H116" s="161"/>
      <c r="I116" s="161"/>
      <c r="J116" s="144"/>
      <c r="K116" s="9"/>
      <c r="L116" s="9"/>
      <c r="M116" s="9"/>
      <c r="N116" s="9"/>
      <c r="O116" s="9"/>
      <c r="P116" s="9"/>
      <c r="Q116" s="9"/>
      <c r="R116" s="9"/>
      <c r="S116" s="9"/>
      <c r="T116" s="223"/>
      <c r="U116" s="9"/>
      <c r="V116" s="9"/>
    </row>
    <row r="117" spans="1:22" x14ac:dyDescent="0.3">
      <c r="A117" s="26"/>
      <c r="B117" s="161"/>
      <c r="C117" s="161"/>
      <c r="D117" s="161"/>
      <c r="E117" s="161"/>
      <c r="F117" s="161"/>
      <c r="G117" s="161"/>
      <c r="H117" s="161"/>
      <c r="I117" s="161"/>
      <c r="J117" s="20"/>
      <c r="K117" s="20"/>
      <c r="L117" s="20"/>
      <c r="M117" s="20"/>
      <c r="N117" s="20"/>
      <c r="O117" s="20"/>
      <c r="P117" s="20"/>
      <c r="Q117" s="20"/>
      <c r="R117" s="20"/>
      <c r="S117" s="20"/>
      <c r="T117" s="20"/>
      <c r="U117" s="20"/>
      <c r="V117" s="20"/>
    </row>
    <row r="118" spans="1:22" x14ac:dyDescent="0.3">
      <c r="A118" s="69"/>
      <c r="B118" s="161"/>
      <c r="C118" s="161"/>
      <c r="D118" s="161"/>
      <c r="E118" s="161"/>
      <c r="F118" s="161"/>
      <c r="G118" s="161"/>
      <c r="H118" s="161"/>
      <c r="I118" s="161"/>
      <c r="J118" s="26"/>
      <c r="K118" s="26"/>
      <c r="L118" s="26"/>
      <c r="M118" s="26"/>
      <c r="N118" s="26"/>
      <c r="O118" s="26"/>
      <c r="P118" s="26"/>
      <c r="Q118" s="26"/>
      <c r="R118" s="26"/>
      <c r="S118" s="26"/>
      <c r="T118" s="26"/>
      <c r="U118" s="26"/>
      <c r="V118" s="26"/>
    </row>
    <row r="119" spans="1:22" x14ac:dyDescent="0.3">
      <c r="A119" s="69"/>
      <c r="B119" s="161"/>
      <c r="C119" s="161"/>
      <c r="D119" s="161"/>
      <c r="E119" s="161"/>
      <c r="F119" s="161"/>
      <c r="G119" s="161"/>
      <c r="H119" s="161"/>
      <c r="I119" s="161"/>
      <c r="J119" s="27"/>
      <c r="K119" s="27"/>
      <c r="L119" s="27"/>
      <c r="M119" s="27"/>
      <c r="N119" s="27"/>
      <c r="O119" s="27"/>
      <c r="P119" s="27"/>
      <c r="Q119" s="27"/>
      <c r="R119" s="27"/>
      <c r="S119" s="27"/>
      <c r="T119" s="27"/>
      <c r="U119" s="27"/>
      <c r="V119" s="27"/>
    </row>
    <row r="120" spans="1:22" x14ac:dyDescent="0.3">
      <c r="A120" s="69"/>
      <c r="B120" s="161"/>
      <c r="C120" s="161"/>
      <c r="D120" s="161"/>
      <c r="E120" s="161"/>
      <c r="F120" s="161"/>
      <c r="G120" s="161"/>
      <c r="H120" s="161"/>
      <c r="I120" s="161"/>
      <c r="J120" s="26"/>
      <c r="K120" s="26"/>
      <c r="L120" s="26"/>
      <c r="M120" s="26"/>
      <c r="N120" s="26"/>
      <c r="O120" s="26"/>
      <c r="P120" s="26"/>
      <c r="Q120" s="26"/>
      <c r="R120" s="26"/>
      <c r="S120" s="26"/>
      <c r="T120" s="26"/>
      <c r="U120" s="26"/>
      <c r="V120" s="26"/>
    </row>
    <row r="121" spans="1:22" x14ac:dyDescent="0.3">
      <c r="A121" s="69"/>
      <c r="B121" s="161"/>
      <c r="C121" s="161"/>
      <c r="D121" s="161"/>
      <c r="E121" s="161"/>
      <c r="F121" s="161"/>
      <c r="G121" s="161"/>
      <c r="H121" s="161"/>
      <c r="I121" s="161"/>
      <c r="J121" s="27"/>
      <c r="K121" s="27"/>
      <c r="L121" s="27"/>
      <c r="M121" s="27"/>
      <c r="N121" s="27"/>
      <c r="O121" s="27"/>
      <c r="P121" s="27"/>
      <c r="Q121" s="27"/>
      <c r="R121" s="27"/>
      <c r="S121" s="27"/>
      <c r="T121" s="27"/>
      <c r="U121" s="27"/>
      <c r="V121" s="27"/>
    </row>
    <row r="122" spans="1:22" x14ac:dyDescent="0.3">
      <c r="A122" s="69"/>
      <c r="B122" s="161"/>
      <c r="C122" s="161"/>
      <c r="D122" s="161"/>
      <c r="E122" s="161"/>
      <c r="F122" s="161"/>
      <c r="G122" s="161"/>
      <c r="H122" s="161"/>
      <c r="I122" s="161"/>
      <c r="J122" s="26"/>
      <c r="K122" s="26"/>
      <c r="L122" s="26"/>
      <c r="M122" s="26"/>
      <c r="N122" s="26"/>
      <c r="O122" s="26"/>
      <c r="P122" s="26"/>
      <c r="Q122" s="26"/>
      <c r="R122" s="26"/>
      <c r="S122" s="26"/>
      <c r="T122" s="26"/>
      <c r="U122" s="26"/>
      <c r="V122" s="26"/>
    </row>
    <row r="123" spans="1:22" x14ac:dyDescent="0.3">
      <c r="A123" s="69"/>
      <c r="B123" s="161"/>
      <c r="C123" s="161"/>
      <c r="D123" s="161"/>
      <c r="E123" s="161"/>
      <c r="F123" s="161"/>
      <c r="G123" s="161"/>
      <c r="H123" s="161"/>
      <c r="I123" s="161"/>
      <c r="J123" s="27"/>
      <c r="K123" s="27"/>
      <c r="L123" s="27"/>
      <c r="M123" s="27"/>
      <c r="N123" s="27"/>
      <c r="O123" s="27"/>
      <c r="P123" s="27"/>
      <c r="Q123" s="27"/>
      <c r="R123" s="27"/>
      <c r="S123" s="27"/>
      <c r="T123" s="27"/>
      <c r="U123" s="27"/>
      <c r="V123" s="27"/>
    </row>
  </sheetData>
  <sheetProtection algorithmName="SHA-512" hashValue="/kH03IAXw3kFnkEwbec+peVlftiodNlVEhcQesiYVaVso9cAoWk/ns2im7V7S3GvgEb24dcb3pXeZsWDFH0J0Q==" saltValue="gRNueUF6xD8OE5wLgcMG2Q==" spinCount="100000" sheet="1" objects="1" scenarios="1"/>
  <mergeCells count="7">
    <mergeCell ref="L6:L7"/>
    <mergeCell ref="L10:L11"/>
    <mergeCell ref="B2:I2"/>
    <mergeCell ref="L1:W1"/>
    <mergeCell ref="L2:W2"/>
    <mergeCell ref="L3:M3"/>
    <mergeCell ref="L4:L5"/>
  </mergeCells>
  <conditionalFormatting sqref="J4:J48">
    <cfRule type="beginsWith" dxfId="82" priority="13" operator="beginsWith" text="Aiming high">
      <formula>LEFT(J4,LEN("Aiming high"))="Aiming high"</formula>
    </cfRule>
    <cfRule type="beginsWith" dxfId="81" priority="14" operator="beginsWith" text="On track">
      <formula>LEFT(J4,LEN("On track"))="On track"</formula>
    </cfRule>
    <cfRule type="beginsWith" dxfId="80" priority="15" operator="beginsWith" text="Working behind">
      <formula>LEFT(J4,LEN("Working behind"))="Working behind"</formula>
    </cfRule>
    <cfRule type="beginsWith" dxfId="79" priority="16" operator="beginsWith" text="Monitoring">
      <formula>LEFT(J4,LEN("Monitoring"))="Monitoring"</formula>
    </cfRule>
  </conditionalFormatting>
  <conditionalFormatting sqref="J4:J48">
    <cfRule type="cellIs" dxfId="78" priority="17" operator="equal">
      <formula>3</formula>
    </cfRule>
    <cfRule type="cellIs" dxfId="77" priority="18" operator="equal">
      <formula>2</formula>
    </cfRule>
    <cfRule type="cellIs" dxfId="76" priority="19" operator="equal">
      <formula>1</formula>
    </cfRule>
  </conditionalFormatting>
  <conditionalFormatting sqref="L4:M4 L6 M5 L10">
    <cfRule type="cellIs" dxfId="75" priority="10" operator="equal">
      <formula>3</formula>
    </cfRule>
    <cfRule type="cellIs" dxfId="74" priority="11" operator="equal">
      <formula>2</formula>
    </cfRule>
    <cfRule type="cellIs" dxfId="73" priority="12" operator="equal">
      <formula>1</formula>
    </cfRule>
  </conditionalFormatting>
  <conditionalFormatting sqref="M6:M7">
    <cfRule type="cellIs" dxfId="72" priority="4" operator="equal">
      <formula>3</formula>
    </cfRule>
    <cfRule type="cellIs" dxfId="71" priority="5" operator="equal">
      <formula>2</formula>
    </cfRule>
    <cfRule type="cellIs" dxfId="70" priority="6" operator="equal">
      <formula>1</formula>
    </cfRule>
  </conditionalFormatting>
  <conditionalFormatting sqref="M10:M11">
    <cfRule type="cellIs" dxfId="69" priority="1" operator="equal">
      <formula>3</formula>
    </cfRule>
    <cfRule type="cellIs" dxfId="68" priority="2" operator="equal">
      <formula>2</formula>
    </cfRule>
    <cfRule type="cellIs" dxfId="67" priority="3" operator="equal">
      <formula>1</formula>
    </cfRule>
  </conditionalFormatting>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Y123"/>
  <sheetViews>
    <sheetView zoomScale="106" zoomScaleNormal="106" workbookViewId="0">
      <pane xSplit="1" ySplit="3" topLeftCell="B4" activePane="bottomRight" state="frozen"/>
      <selection activeCell="F8" sqref="F8"/>
      <selection pane="topRight" activeCell="F8" sqref="F8"/>
      <selection pane="bottomLeft" activeCell="F8" sqref="F8"/>
      <selection pane="bottomRight"/>
    </sheetView>
  </sheetViews>
  <sheetFormatPr defaultRowHeight="14.4" x14ac:dyDescent="0.3"/>
  <cols>
    <col min="1" max="1" width="26.88671875" customWidth="1"/>
    <col min="2" max="9" width="9.6640625" customWidth="1"/>
    <col min="10" max="10" width="50.88671875" bestFit="1" customWidth="1"/>
    <col min="11" max="11" width="11" customWidth="1"/>
    <col min="12" max="12" width="15.33203125" customWidth="1"/>
    <col min="13" max="13" width="10.6640625" customWidth="1"/>
    <col min="14" max="23" width="9.6640625" customWidth="1"/>
  </cols>
  <sheetData>
    <row r="1" spans="1:25" ht="15" thickBot="1" x14ac:dyDescent="0.35">
      <c r="A1" s="238" t="s">
        <v>134</v>
      </c>
      <c r="J1" s="152" t="s">
        <v>58</v>
      </c>
      <c r="K1" s="19"/>
      <c r="L1" s="267" t="s">
        <v>58</v>
      </c>
      <c r="M1" s="268"/>
      <c r="N1" s="268"/>
      <c r="O1" s="268"/>
      <c r="P1" s="268"/>
      <c r="Q1" s="268"/>
      <c r="R1" s="268"/>
      <c r="S1" s="268"/>
      <c r="T1" s="268"/>
      <c r="U1" s="268"/>
      <c r="V1" s="268"/>
      <c r="W1" s="269"/>
    </row>
    <row r="2" spans="1:25" ht="15" thickBot="1" x14ac:dyDescent="0.35">
      <c r="A2" s="6"/>
      <c r="B2" s="264" t="s">
        <v>4</v>
      </c>
      <c r="C2" s="265"/>
      <c r="D2" s="265"/>
      <c r="E2" s="265"/>
      <c r="F2" s="265"/>
      <c r="G2" s="265"/>
      <c r="H2" s="265"/>
      <c r="I2" s="266"/>
      <c r="J2" s="239" t="s">
        <v>64</v>
      </c>
      <c r="K2" s="19"/>
      <c r="L2" s="261" t="s">
        <v>64</v>
      </c>
      <c r="M2" s="262"/>
      <c r="N2" s="262"/>
      <c r="O2" s="262"/>
      <c r="P2" s="262"/>
      <c r="Q2" s="262"/>
      <c r="R2" s="262"/>
      <c r="S2" s="262"/>
      <c r="T2" s="262"/>
      <c r="U2" s="262"/>
      <c r="V2" s="262"/>
      <c r="W2" s="263"/>
    </row>
    <row r="3" spans="1:25" ht="29.4" thickBot="1" x14ac:dyDescent="0.35">
      <c r="A3" s="5" t="s">
        <v>0</v>
      </c>
      <c r="B3" s="28" t="s">
        <v>8</v>
      </c>
      <c r="C3" s="29" t="s">
        <v>9</v>
      </c>
      <c r="D3" s="29" t="s">
        <v>55</v>
      </c>
      <c r="E3" s="30" t="s">
        <v>54</v>
      </c>
      <c r="F3" s="30" t="s">
        <v>131</v>
      </c>
      <c r="G3" s="30" t="s">
        <v>18</v>
      </c>
      <c r="H3" s="30" t="s">
        <v>19</v>
      </c>
      <c r="I3" s="31" t="s">
        <v>16</v>
      </c>
      <c r="J3" s="145" t="s">
        <v>62</v>
      </c>
      <c r="K3" s="20"/>
      <c r="L3" s="259" t="s">
        <v>71</v>
      </c>
      <c r="M3" s="260"/>
      <c r="N3" s="154" t="s">
        <v>66</v>
      </c>
      <c r="O3" s="154" t="s">
        <v>67</v>
      </c>
      <c r="P3" s="154" t="s">
        <v>68</v>
      </c>
      <c r="Q3" s="154" t="s">
        <v>9</v>
      </c>
      <c r="R3" s="154" t="s">
        <v>55</v>
      </c>
      <c r="S3" s="154" t="s">
        <v>54</v>
      </c>
      <c r="T3" s="154" t="s">
        <v>131</v>
      </c>
      <c r="U3" s="154" t="s">
        <v>18</v>
      </c>
      <c r="V3" s="154" t="s">
        <v>19</v>
      </c>
      <c r="W3" s="155" t="s">
        <v>16</v>
      </c>
      <c r="X3" s="1"/>
      <c r="Y3" s="1"/>
    </row>
    <row r="4" spans="1:25" ht="15" customHeight="1" x14ac:dyDescent="0.3">
      <c r="A4" s="6" t="str">
        <f>('Communication &amp; Language'!A4)</f>
        <v>Example Child A</v>
      </c>
      <c r="B4" s="16" t="str">
        <f>('Communication &amp; Language'!B4)</f>
        <v>M</v>
      </c>
      <c r="C4" s="70" t="str">
        <f>('Communication &amp; Language'!C4)</f>
        <v>Y</v>
      </c>
      <c r="D4" s="70" t="str">
        <f>('Communication &amp; Language'!D4)</f>
        <v>Y</v>
      </c>
      <c r="E4" s="70">
        <f>('Communication &amp; Language'!E4)</f>
        <v>0</v>
      </c>
      <c r="F4" s="70" t="str">
        <f>'Communication &amp; Language'!F4</f>
        <v>Y</v>
      </c>
      <c r="G4" s="70">
        <f>('Communication &amp; Language'!G4)</f>
        <v>0</v>
      </c>
      <c r="H4" s="70">
        <f>('Communication &amp; Language'!H4)</f>
        <v>0</v>
      </c>
      <c r="I4" s="71" t="str">
        <f>('Communication &amp; Language'!I4)</f>
        <v>Y</v>
      </c>
      <c r="J4" s="146"/>
      <c r="K4" s="35"/>
      <c r="L4" s="270" t="s">
        <v>60</v>
      </c>
      <c r="M4" s="156" t="s">
        <v>70</v>
      </c>
      <c r="N4" s="153">
        <f>COUNTIF(J4:J48, "Monitoring")</f>
        <v>0</v>
      </c>
      <c r="O4" s="153">
        <f>COUNTIFS(J4:J48, "Monitoring",$B4:$B48, "m")</f>
        <v>0</v>
      </c>
      <c r="P4" s="153">
        <f>COUNTIFS(J4:J48, "Monitoring",$B4:$B48, "f")</f>
        <v>0</v>
      </c>
      <c r="Q4" s="153">
        <f>COUNTIFS(J4:J48, "Monitoring",$C4:$C48, "*")</f>
        <v>0</v>
      </c>
      <c r="R4" s="153">
        <f>COUNTIFS(J4:J48, "Monitoring",$D4:$D48, "*")</f>
        <v>0</v>
      </c>
      <c r="S4" s="153">
        <f>COUNTIFS(J4:J48, "Monitoring",$E4:$E48, "*")</f>
        <v>0</v>
      </c>
      <c r="T4" s="153">
        <f>COUNTIFS(J4:J48, "Monitoring",$F4:$F48, "*")</f>
        <v>0</v>
      </c>
      <c r="U4" s="153">
        <f>COUNTIFS(J4:J48, "Monitoring",$G4:$G48, "*")</f>
        <v>0</v>
      </c>
      <c r="V4" s="153">
        <f>COUNTIFS(J4:J48, "Monitoring",$H4:$H48, "*")</f>
        <v>0</v>
      </c>
      <c r="W4" s="153">
        <f>COUNTIFS(J4:J48, "Monitoring",$I4:$I48, "*")</f>
        <v>0</v>
      </c>
    </row>
    <row r="5" spans="1:25" ht="15" thickBot="1" x14ac:dyDescent="0.35">
      <c r="A5" s="6" t="str">
        <f>('Communication &amp; Language'!A5)</f>
        <v>Example Child B</v>
      </c>
      <c r="B5" s="4" t="str">
        <f>('Communication &amp; Language'!B5)</f>
        <v>F</v>
      </c>
      <c r="C5" s="72" t="str">
        <f>('Communication &amp; Language'!C5)</f>
        <v>Y</v>
      </c>
      <c r="D5" s="72">
        <f>('Communication &amp; Language'!D5)</f>
        <v>0</v>
      </c>
      <c r="E5" s="72" t="str">
        <f>('Communication &amp; Language'!E5)</f>
        <v>Y</v>
      </c>
      <c r="F5" s="72">
        <f>'Communication &amp; Language'!F5</f>
        <v>0</v>
      </c>
      <c r="G5" s="72" t="str">
        <f>('Communication &amp; Language'!G5)</f>
        <v>Y</v>
      </c>
      <c r="H5" s="72">
        <f>('Communication &amp; Language'!H5)</f>
        <v>0</v>
      </c>
      <c r="I5" s="73">
        <f>('Communication &amp; Language'!I5)</f>
        <v>0</v>
      </c>
      <c r="J5" s="147"/>
      <c r="K5" s="35"/>
      <c r="L5" s="271"/>
      <c r="M5" s="157" t="s">
        <v>69</v>
      </c>
      <c r="N5" s="160">
        <f>N4/$B$49</f>
        <v>0</v>
      </c>
      <c r="O5" s="160">
        <f>O4/$B$50</f>
        <v>0</v>
      </c>
      <c r="P5" s="160">
        <f>P4/$B$51</f>
        <v>0</v>
      </c>
      <c r="Q5" s="160">
        <f>Q4/$C$49</f>
        <v>0</v>
      </c>
      <c r="R5" s="160">
        <f>R4/$D$49</f>
        <v>0</v>
      </c>
      <c r="S5" s="160">
        <f>S4/$E$49</f>
        <v>0</v>
      </c>
      <c r="T5" s="160">
        <f>T4/$F$49</f>
        <v>0</v>
      </c>
      <c r="U5" s="160">
        <f>U4/$G$49</f>
        <v>0</v>
      </c>
      <c r="V5" s="160">
        <f>V4/$H$49</f>
        <v>0</v>
      </c>
      <c r="W5" s="160">
        <f>W4/$I$49</f>
        <v>0</v>
      </c>
    </row>
    <row r="6" spans="1:25" x14ac:dyDescent="0.3">
      <c r="A6" s="6" t="str">
        <f>('Communication &amp; Language'!A6)</f>
        <v>Example Child C</v>
      </c>
      <c r="B6" s="4" t="str">
        <f>('Communication &amp; Language'!B6)</f>
        <v>M</v>
      </c>
      <c r="C6" s="72">
        <f>('Communication &amp; Language'!C6)</f>
        <v>0</v>
      </c>
      <c r="D6" s="72">
        <f>('Communication &amp; Language'!D6)</f>
        <v>0</v>
      </c>
      <c r="E6" s="72">
        <f>('Communication &amp; Language'!E6)</f>
        <v>0</v>
      </c>
      <c r="F6" s="72">
        <f>'Communication &amp; Language'!F6</f>
        <v>0</v>
      </c>
      <c r="G6" s="72">
        <f>('Communication &amp; Language'!G6)</f>
        <v>0</v>
      </c>
      <c r="H6" s="72" t="str">
        <f>('Communication &amp; Language'!H6)</f>
        <v>Y</v>
      </c>
      <c r="I6" s="73">
        <f>('Communication &amp; Language'!I6)</f>
        <v>0</v>
      </c>
      <c r="J6" s="147"/>
      <c r="K6" s="35"/>
      <c r="L6" s="272" t="s">
        <v>72</v>
      </c>
      <c r="M6" s="158" t="s">
        <v>70</v>
      </c>
      <c r="N6" s="153">
        <f>COUNTIF(J4:J48, "On track to meet curriculum-related expectations")</f>
        <v>0</v>
      </c>
      <c r="O6" s="153">
        <f>COUNTIFS(J4:J48, "On track to meet curriculum-related expectations", $B4:$B48, "m")</f>
        <v>0</v>
      </c>
      <c r="P6" s="153">
        <f>COUNTIFS(J4:J48, "On track to meet curriculum-related expectations", $B4:$B48, "f")</f>
        <v>0</v>
      </c>
      <c r="Q6" s="153">
        <f>COUNTIFS(J4:J48, "On track to meet curriculum-related expectations", $C4:$C48, "*")</f>
        <v>0</v>
      </c>
      <c r="R6" s="153">
        <f>COUNTIFS(J4:J48, "On track to meet curriculum-related expectations", $D4:$D48, "*")</f>
        <v>0</v>
      </c>
      <c r="S6" s="153">
        <f>COUNTIFS(J4:J48, "On track to meet curriculum-related expectations", $E4:$E48, "*")</f>
        <v>0</v>
      </c>
      <c r="T6" s="153">
        <f>COUNTIFS(J4:J48, "On track to meet curriculum-related expectations", $F4:$F48, "*")</f>
        <v>0</v>
      </c>
      <c r="U6" s="153">
        <f>COUNTIFS(J4:J48, "On track to meet curriculum-related expectations", $G4:$G48, "*")</f>
        <v>0</v>
      </c>
      <c r="V6" s="153">
        <f>COUNTIFS(J4:J48, "On track to meet curriculum-related expectations", $H4:$H48, "*")</f>
        <v>0</v>
      </c>
      <c r="W6" s="153">
        <f>COUNTIFS(J4:J48, "On track to meet curriculum-related expectations", $I4:$I48, "*")</f>
        <v>0</v>
      </c>
    </row>
    <row r="7" spans="1:25" ht="15" thickBot="1" x14ac:dyDescent="0.35">
      <c r="A7" s="6" t="str">
        <f>('Communication &amp; Language'!A7)</f>
        <v>Pupil name</v>
      </c>
      <c r="B7" s="4">
        <f>('Communication &amp; Language'!B7)</f>
        <v>0</v>
      </c>
      <c r="C7" s="72">
        <f>('Communication &amp; Language'!C7)</f>
        <v>0</v>
      </c>
      <c r="D7" s="72">
        <f>('Communication &amp; Language'!D7)</f>
        <v>0</v>
      </c>
      <c r="E7" s="72">
        <f>('Communication &amp; Language'!E7)</f>
        <v>0</v>
      </c>
      <c r="F7" s="72">
        <f>'Communication &amp; Language'!F7</f>
        <v>0</v>
      </c>
      <c r="G7" s="72">
        <f>('Communication &amp; Language'!G7)</f>
        <v>0</v>
      </c>
      <c r="H7" s="72">
        <f>('Communication &amp; Language'!H7)</f>
        <v>0</v>
      </c>
      <c r="I7" s="73">
        <f>('Communication &amp; Language'!I7)</f>
        <v>0</v>
      </c>
      <c r="J7" s="147"/>
      <c r="K7" s="35"/>
      <c r="L7" s="273"/>
      <c r="M7" s="159" t="s">
        <v>69</v>
      </c>
      <c r="N7" s="160">
        <f>N6/$B$49</f>
        <v>0</v>
      </c>
      <c r="O7" s="160">
        <f>O6/$B$50</f>
        <v>0</v>
      </c>
      <c r="P7" s="160">
        <f>P6/$B$51</f>
        <v>0</v>
      </c>
      <c r="Q7" s="160">
        <f>Q6/$C$49</f>
        <v>0</v>
      </c>
      <c r="R7" s="160">
        <f>R6/$D$49</f>
        <v>0</v>
      </c>
      <c r="S7" s="160">
        <f>S6/$E$49</f>
        <v>0</v>
      </c>
      <c r="T7" s="160">
        <f>T6/$F$49</f>
        <v>0</v>
      </c>
      <c r="U7" s="160">
        <f>U6/$G$49</f>
        <v>0</v>
      </c>
      <c r="V7" s="160">
        <f>V6/$H$49</f>
        <v>0</v>
      </c>
      <c r="W7" s="160">
        <f>W6/$I$49</f>
        <v>0</v>
      </c>
    </row>
    <row r="8" spans="1:25" x14ac:dyDescent="0.3">
      <c r="A8" s="6" t="str">
        <f>('Communication &amp; Language'!A8)</f>
        <v>Pupil name</v>
      </c>
      <c r="B8" s="4">
        <f>('Communication &amp; Language'!B8)</f>
        <v>0</v>
      </c>
      <c r="C8" s="72">
        <f>('Communication &amp; Language'!C8)</f>
        <v>0</v>
      </c>
      <c r="D8" s="72">
        <f>('Communication &amp; Language'!D8)</f>
        <v>0</v>
      </c>
      <c r="E8" s="72">
        <f>('Communication &amp; Language'!E8)</f>
        <v>0</v>
      </c>
      <c r="F8" s="72">
        <f>'Communication &amp; Language'!F8</f>
        <v>0</v>
      </c>
      <c r="G8" s="72">
        <f>('Communication &amp; Language'!G8)</f>
        <v>0</v>
      </c>
      <c r="H8" s="72">
        <f>('Communication &amp; Language'!H8)</f>
        <v>0</v>
      </c>
      <c r="I8" s="73">
        <f>('Communication &amp; Language'!I8)</f>
        <v>0</v>
      </c>
      <c r="J8" s="147"/>
      <c r="K8" s="35"/>
    </row>
    <row r="9" spans="1:25" x14ac:dyDescent="0.3">
      <c r="A9" s="6" t="str">
        <f>('Communication &amp; Language'!A9)</f>
        <v>Pupil name</v>
      </c>
      <c r="B9" s="4">
        <f>('Communication &amp; Language'!B9)</f>
        <v>0</v>
      </c>
      <c r="C9" s="72">
        <f>('Communication &amp; Language'!C9)</f>
        <v>0</v>
      </c>
      <c r="D9" s="72">
        <f>('Communication &amp; Language'!D9)</f>
        <v>0</v>
      </c>
      <c r="E9" s="72">
        <f>('Communication &amp; Language'!E9)</f>
        <v>0</v>
      </c>
      <c r="F9" s="72">
        <f>'Communication &amp; Language'!F9</f>
        <v>0</v>
      </c>
      <c r="G9" s="72">
        <f>('Communication &amp; Language'!G9)</f>
        <v>0</v>
      </c>
      <c r="H9" s="72">
        <f>('Communication &amp; Language'!H9)</f>
        <v>0</v>
      </c>
      <c r="I9" s="73">
        <f>('Communication &amp; Language'!I9)</f>
        <v>0</v>
      </c>
      <c r="J9" s="147"/>
      <c r="K9" s="35"/>
    </row>
    <row r="10" spans="1:25" x14ac:dyDescent="0.3">
      <c r="A10" s="6" t="str">
        <f>('Communication &amp; Language'!A10)</f>
        <v>Pupil name</v>
      </c>
      <c r="B10" s="4">
        <f>('Communication &amp; Language'!B10)</f>
        <v>0</v>
      </c>
      <c r="C10" s="72">
        <f>('Communication &amp; Language'!C10)</f>
        <v>0</v>
      </c>
      <c r="D10" s="72">
        <f>('Communication &amp; Language'!D10)</f>
        <v>0</v>
      </c>
      <c r="E10" s="72">
        <f>('Communication &amp; Language'!E10)</f>
        <v>0</v>
      </c>
      <c r="F10" s="72">
        <f>'Communication &amp; Language'!F10</f>
        <v>0</v>
      </c>
      <c r="G10" s="72">
        <f>('Communication &amp; Language'!G10)</f>
        <v>0</v>
      </c>
      <c r="H10" s="72">
        <f>('Communication &amp; Language'!H10)</f>
        <v>0</v>
      </c>
      <c r="I10" s="73">
        <f>('Communication &amp; Language'!I10)</f>
        <v>0</v>
      </c>
      <c r="J10" s="147"/>
      <c r="K10" s="35"/>
      <c r="L10" s="258"/>
      <c r="M10" s="26"/>
      <c r="N10" s="26"/>
      <c r="O10" s="26"/>
      <c r="P10" s="26"/>
      <c r="Q10" s="26"/>
      <c r="R10" s="26"/>
      <c r="S10" s="26"/>
      <c r="T10" s="26"/>
      <c r="U10" s="26"/>
      <c r="V10" s="26"/>
      <c r="W10" s="26"/>
    </row>
    <row r="11" spans="1:25" x14ac:dyDescent="0.3">
      <c r="A11" s="6" t="str">
        <f>('Communication &amp; Language'!A11)</f>
        <v>Pupil name</v>
      </c>
      <c r="B11" s="4">
        <f>('Communication &amp; Language'!B11)</f>
        <v>0</v>
      </c>
      <c r="C11" s="72">
        <f>('Communication &amp; Language'!C11)</f>
        <v>0</v>
      </c>
      <c r="D11" s="72">
        <f>('Communication &amp; Language'!D11)</f>
        <v>0</v>
      </c>
      <c r="E11" s="72">
        <f>('Communication &amp; Language'!E11)</f>
        <v>0</v>
      </c>
      <c r="F11" s="72">
        <f>'Communication &amp; Language'!F11</f>
        <v>0</v>
      </c>
      <c r="G11" s="72">
        <f>('Communication &amp; Language'!G11)</f>
        <v>0</v>
      </c>
      <c r="H11" s="72">
        <f>('Communication &amp; Language'!H11)</f>
        <v>0</v>
      </c>
      <c r="I11" s="73">
        <f>('Communication &amp; Language'!I11)</f>
        <v>0</v>
      </c>
      <c r="J11" s="147"/>
      <c r="K11" s="35"/>
      <c r="L11" s="258"/>
      <c r="M11" s="26"/>
      <c r="N11" s="27"/>
      <c r="O11" s="27"/>
      <c r="P11" s="27"/>
      <c r="Q11" s="27"/>
      <c r="R11" s="27"/>
      <c r="S11" s="27"/>
      <c r="T11" s="27"/>
      <c r="U11" s="27"/>
      <c r="V11" s="27"/>
      <c r="W11" s="27"/>
    </row>
    <row r="12" spans="1:25" x14ac:dyDescent="0.3">
      <c r="A12" s="6" t="str">
        <f>('Communication &amp; Language'!A12)</f>
        <v>Pupil name</v>
      </c>
      <c r="B12" s="4">
        <f>('Communication &amp; Language'!B12)</f>
        <v>0</v>
      </c>
      <c r="C12" s="72">
        <f>('Communication &amp; Language'!C12)</f>
        <v>0</v>
      </c>
      <c r="D12" s="72">
        <f>('Communication &amp; Language'!D12)</f>
        <v>0</v>
      </c>
      <c r="E12" s="72">
        <f>('Communication &amp; Language'!E12)</f>
        <v>0</v>
      </c>
      <c r="F12" s="72">
        <f>'Communication &amp; Language'!F12</f>
        <v>0</v>
      </c>
      <c r="G12" s="72">
        <f>('Communication &amp; Language'!G12)</f>
        <v>0</v>
      </c>
      <c r="H12" s="72">
        <f>('Communication &amp; Language'!H12)</f>
        <v>0</v>
      </c>
      <c r="I12" s="73">
        <f>('Communication &amp; Language'!I12)</f>
        <v>0</v>
      </c>
      <c r="J12" s="147"/>
      <c r="K12" s="35"/>
      <c r="L12" s="35"/>
      <c r="M12" s="35"/>
    </row>
    <row r="13" spans="1:25" x14ac:dyDescent="0.3">
      <c r="A13" s="6" t="str">
        <f>('Communication &amp; Language'!A13)</f>
        <v>Pupil name</v>
      </c>
      <c r="B13" s="4">
        <f>('Communication &amp; Language'!B13)</f>
        <v>0</v>
      </c>
      <c r="C13" s="72">
        <f>('Communication &amp; Language'!C13)</f>
        <v>0</v>
      </c>
      <c r="D13" s="72">
        <f>('Communication &amp; Language'!D13)</f>
        <v>0</v>
      </c>
      <c r="E13" s="72">
        <f>('Communication &amp; Language'!E13)</f>
        <v>0</v>
      </c>
      <c r="F13" s="72">
        <f>'Communication &amp; Language'!F13</f>
        <v>0</v>
      </c>
      <c r="G13" s="72">
        <f>('Communication &amp; Language'!G13)</f>
        <v>0</v>
      </c>
      <c r="H13" s="72">
        <f>('Communication &amp; Language'!H13)</f>
        <v>0</v>
      </c>
      <c r="I13" s="73">
        <f>('Communication &amp; Language'!I13)</f>
        <v>0</v>
      </c>
      <c r="J13" s="147"/>
      <c r="K13" s="35"/>
      <c r="L13" s="35"/>
      <c r="M13" s="35"/>
    </row>
    <row r="14" spans="1:25" x14ac:dyDescent="0.3">
      <c r="A14" s="6" t="str">
        <f>('Communication &amp; Language'!A14)</f>
        <v>Pupil name</v>
      </c>
      <c r="B14" s="4">
        <f>('Communication &amp; Language'!B14)</f>
        <v>0</v>
      </c>
      <c r="C14" s="72">
        <f>('Communication &amp; Language'!C14)</f>
        <v>0</v>
      </c>
      <c r="D14" s="72">
        <f>('Communication &amp; Language'!D14)</f>
        <v>0</v>
      </c>
      <c r="E14" s="72">
        <f>('Communication &amp; Language'!E14)</f>
        <v>0</v>
      </c>
      <c r="F14" s="72">
        <f>'Communication &amp; Language'!F14</f>
        <v>0</v>
      </c>
      <c r="G14" s="72">
        <f>('Communication &amp; Language'!G14)</f>
        <v>0</v>
      </c>
      <c r="H14" s="72">
        <f>('Communication &amp; Language'!H14)</f>
        <v>0</v>
      </c>
      <c r="I14" s="73">
        <f>('Communication &amp; Language'!I14)</f>
        <v>0</v>
      </c>
      <c r="J14" s="147"/>
      <c r="K14" s="35"/>
      <c r="L14" s="35"/>
      <c r="M14" s="35"/>
    </row>
    <row r="15" spans="1:25" x14ac:dyDescent="0.3">
      <c r="A15" s="6" t="str">
        <f>('Communication &amp; Language'!A15)</f>
        <v>Pupil name</v>
      </c>
      <c r="B15" s="4">
        <f>('Communication &amp; Language'!B15)</f>
        <v>0</v>
      </c>
      <c r="C15" s="72">
        <f>('Communication &amp; Language'!C15)</f>
        <v>0</v>
      </c>
      <c r="D15" s="72">
        <f>('Communication &amp; Language'!D15)</f>
        <v>0</v>
      </c>
      <c r="E15" s="72">
        <f>('Communication &amp; Language'!E15)</f>
        <v>0</v>
      </c>
      <c r="F15" s="72">
        <f>'Communication &amp; Language'!F15</f>
        <v>0</v>
      </c>
      <c r="G15" s="72">
        <f>('Communication &amp; Language'!G15)</f>
        <v>0</v>
      </c>
      <c r="H15" s="72">
        <f>('Communication &amp; Language'!H15)</f>
        <v>0</v>
      </c>
      <c r="I15" s="73">
        <f>('Communication &amp; Language'!I15)</f>
        <v>0</v>
      </c>
      <c r="J15" s="147"/>
      <c r="K15" s="35"/>
      <c r="L15" s="35"/>
      <c r="M15" s="35"/>
    </row>
    <row r="16" spans="1:25" x14ac:dyDescent="0.3">
      <c r="A16" s="6" t="str">
        <f>('Communication &amp; Language'!A16)</f>
        <v>Pupil name</v>
      </c>
      <c r="B16" s="4">
        <f>('Communication &amp; Language'!B16)</f>
        <v>0</v>
      </c>
      <c r="C16" s="72">
        <f>('Communication &amp; Language'!C16)</f>
        <v>0</v>
      </c>
      <c r="D16" s="72">
        <f>('Communication &amp; Language'!D16)</f>
        <v>0</v>
      </c>
      <c r="E16" s="72">
        <f>('Communication &amp; Language'!E16)</f>
        <v>0</v>
      </c>
      <c r="F16" s="72">
        <f>'Communication &amp; Language'!F16</f>
        <v>0</v>
      </c>
      <c r="G16" s="72">
        <f>('Communication &amp; Language'!G16)</f>
        <v>0</v>
      </c>
      <c r="H16" s="72">
        <f>('Communication &amp; Language'!H16)</f>
        <v>0</v>
      </c>
      <c r="I16" s="73">
        <f>('Communication &amp; Language'!I16)</f>
        <v>0</v>
      </c>
      <c r="J16" s="147"/>
      <c r="K16" s="35"/>
      <c r="L16" s="35"/>
      <c r="M16" s="35"/>
    </row>
    <row r="17" spans="1:13" x14ac:dyDescent="0.3">
      <c r="A17" s="6" t="str">
        <f>('Communication &amp; Language'!A17)</f>
        <v>Pupil name</v>
      </c>
      <c r="B17" s="4">
        <f>('Communication &amp; Language'!B17)</f>
        <v>0</v>
      </c>
      <c r="C17" s="72">
        <f>('Communication &amp; Language'!C17)</f>
        <v>0</v>
      </c>
      <c r="D17" s="72">
        <f>('Communication &amp; Language'!D17)</f>
        <v>0</v>
      </c>
      <c r="E17" s="72">
        <f>('Communication &amp; Language'!E17)</f>
        <v>0</v>
      </c>
      <c r="F17" s="72">
        <f>'Communication &amp; Language'!F17</f>
        <v>0</v>
      </c>
      <c r="G17" s="72">
        <f>('Communication &amp; Language'!G17)</f>
        <v>0</v>
      </c>
      <c r="H17" s="72">
        <f>('Communication &amp; Language'!H17)</f>
        <v>0</v>
      </c>
      <c r="I17" s="73">
        <f>('Communication &amp; Language'!I17)</f>
        <v>0</v>
      </c>
      <c r="J17" s="147"/>
      <c r="K17" s="35"/>
      <c r="L17" s="35"/>
      <c r="M17" s="35"/>
    </row>
    <row r="18" spans="1:13" x14ac:dyDescent="0.3">
      <c r="A18" s="6" t="str">
        <f>('Communication &amp; Language'!A18)</f>
        <v>Pupil name</v>
      </c>
      <c r="B18" s="4">
        <f>('Communication &amp; Language'!B18)</f>
        <v>0</v>
      </c>
      <c r="C18" s="72">
        <f>('Communication &amp; Language'!C18)</f>
        <v>0</v>
      </c>
      <c r="D18" s="72">
        <f>('Communication &amp; Language'!D18)</f>
        <v>0</v>
      </c>
      <c r="E18" s="72">
        <f>('Communication &amp; Language'!E18)</f>
        <v>0</v>
      </c>
      <c r="F18" s="72">
        <f>'Communication &amp; Language'!F18</f>
        <v>0</v>
      </c>
      <c r="G18" s="72">
        <f>('Communication &amp; Language'!G18)</f>
        <v>0</v>
      </c>
      <c r="H18" s="72">
        <f>('Communication &amp; Language'!H18)</f>
        <v>0</v>
      </c>
      <c r="I18" s="73">
        <f>('Communication &amp; Language'!I18)</f>
        <v>0</v>
      </c>
      <c r="J18" s="147"/>
      <c r="K18" s="35"/>
      <c r="L18" s="35"/>
      <c r="M18" s="35"/>
    </row>
    <row r="19" spans="1:13" x14ac:dyDescent="0.3">
      <c r="A19" s="6" t="str">
        <f>('Communication &amp; Language'!A19)</f>
        <v>Pupil name</v>
      </c>
      <c r="B19" s="4">
        <f>('Communication &amp; Language'!B19)</f>
        <v>0</v>
      </c>
      <c r="C19" s="72">
        <f>('Communication &amp; Language'!C19)</f>
        <v>0</v>
      </c>
      <c r="D19" s="72">
        <f>('Communication &amp; Language'!D19)</f>
        <v>0</v>
      </c>
      <c r="E19" s="72">
        <f>('Communication &amp; Language'!E19)</f>
        <v>0</v>
      </c>
      <c r="F19" s="72">
        <f>'Communication &amp; Language'!F19</f>
        <v>0</v>
      </c>
      <c r="G19" s="72">
        <f>('Communication &amp; Language'!G19)</f>
        <v>0</v>
      </c>
      <c r="H19" s="72">
        <f>('Communication &amp; Language'!H19)</f>
        <v>0</v>
      </c>
      <c r="I19" s="73">
        <f>('Communication &amp; Language'!I19)</f>
        <v>0</v>
      </c>
      <c r="J19" s="147"/>
      <c r="K19" s="35"/>
      <c r="L19" s="35"/>
      <c r="M19" s="35"/>
    </row>
    <row r="20" spans="1:13" x14ac:dyDescent="0.3">
      <c r="A20" s="6" t="str">
        <f>('Communication &amp; Language'!A20)</f>
        <v>Pupil name</v>
      </c>
      <c r="B20" s="4">
        <f>('Communication &amp; Language'!B20)</f>
        <v>0</v>
      </c>
      <c r="C20" s="72">
        <f>('Communication &amp; Language'!C20)</f>
        <v>0</v>
      </c>
      <c r="D20" s="72">
        <f>('Communication &amp; Language'!D20)</f>
        <v>0</v>
      </c>
      <c r="E20" s="72">
        <f>('Communication &amp; Language'!E20)</f>
        <v>0</v>
      </c>
      <c r="F20" s="72">
        <f>'Communication &amp; Language'!F20</f>
        <v>0</v>
      </c>
      <c r="G20" s="72">
        <f>('Communication &amp; Language'!G20)</f>
        <v>0</v>
      </c>
      <c r="H20" s="72">
        <f>('Communication &amp; Language'!H20)</f>
        <v>0</v>
      </c>
      <c r="I20" s="73">
        <f>('Communication &amp; Language'!I20)</f>
        <v>0</v>
      </c>
      <c r="J20" s="147"/>
      <c r="K20" s="35"/>
      <c r="L20" s="35"/>
      <c r="M20" s="35"/>
    </row>
    <row r="21" spans="1:13" x14ac:dyDescent="0.3">
      <c r="A21" s="6" t="str">
        <f>('Communication &amp; Language'!A21)</f>
        <v>Pupil name</v>
      </c>
      <c r="B21" s="4">
        <f>('Communication &amp; Language'!B21)</f>
        <v>0</v>
      </c>
      <c r="C21" s="72">
        <f>('Communication &amp; Language'!C21)</f>
        <v>0</v>
      </c>
      <c r="D21" s="72">
        <f>('Communication &amp; Language'!D21)</f>
        <v>0</v>
      </c>
      <c r="E21" s="72">
        <f>('Communication &amp; Language'!E21)</f>
        <v>0</v>
      </c>
      <c r="F21" s="72">
        <f>'Communication &amp; Language'!F21</f>
        <v>0</v>
      </c>
      <c r="G21" s="72">
        <f>('Communication &amp; Language'!G21)</f>
        <v>0</v>
      </c>
      <c r="H21" s="72">
        <f>('Communication &amp; Language'!H21)</f>
        <v>0</v>
      </c>
      <c r="I21" s="73">
        <f>('Communication &amp; Language'!I21)</f>
        <v>0</v>
      </c>
      <c r="J21" s="147"/>
      <c r="K21" s="35"/>
      <c r="L21" s="35"/>
      <c r="M21" s="35"/>
    </row>
    <row r="22" spans="1:13" x14ac:dyDescent="0.3">
      <c r="A22" s="6" t="str">
        <f>('Communication &amp; Language'!A22)</f>
        <v>Pupil name</v>
      </c>
      <c r="B22" s="4">
        <f>('Communication &amp; Language'!B22)</f>
        <v>0</v>
      </c>
      <c r="C22" s="72">
        <f>('Communication &amp; Language'!C22)</f>
        <v>0</v>
      </c>
      <c r="D22" s="72">
        <f>('Communication &amp; Language'!D22)</f>
        <v>0</v>
      </c>
      <c r="E22" s="72">
        <f>('Communication &amp; Language'!E22)</f>
        <v>0</v>
      </c>
      <c r="F22" s="72">
        <f>'Communication &amp; Language'!F22</f>
        <v>0</v>
      </c>
      <c r="G22" s="72">
        <f>('Communication &amp; Language'!G22)</f>
        <v>0</v>
      </c>
      <c r="H22" s="72">
        <f>('Communication &amp; Language'!H22)</f>
        <v>0</v>
      </c>
      <c r="I22" s="73">
        <f>('Communication &amp; Language'!I22)</f>
        <v>0</v>
      </c>
      <c r="J22" s="147"/>
      <c r="K22" s="35"/>
      <c r="L22" s="35"/>
      <c r="M22" s="35"/>
    </row>
    <row r="23" spans="1:13" x14ac:dyDescent="0.3">
      <c r="A23" s="6" t="str">
        <f>('Communication &amp; Language'!A23)</f>
        <v>Pupil name</v>
      </c>
      <c r="B23" s="4">
        <f>('Communication &amp; Language'!B23)</f>
        <v>0</v>
      </c>
      <c r="C23" s="72">
        <f>('Communication &amp; Language'!C23)</f>
        <v>0</v>
      </c>
      <c r="D23" s="72">
        <f>('Communication &amp; Language'!D23)</f>
        <v>0</v>
      </c>
      <c r="E23" s="72">
        <f>('Communication &amp; Language'!E23)</f>
        <v>0</v>
      </c>
      <c r="F23" s="72">
        <f>'Communication &amp; Language'!F23</f>
        <v>0</v>
      </c>
      <c r="G23" s="72">
        <f>('Communication &amp; Language'!G23)</f>
        <v>0</v>
      </c>
      <c r="H23" s="72">
        <f>('Communication &amp; Language'!H23)</f>
        <v>0</v>
      </c>
      <c r="I23" s="73">
        <f>('Communication &amp; Language'!I23)</f>
        <v>0</v>
      </c>
      <c r="J23" s="147"/>
      <c r="K23" s="35"/>
      <c r="L23" s="35"/>
      <c r="M23" s="35"/>
    </row>
    <row r="24" spans="1:13" x14ac:dyDescent="0.3">
      <c r="A24" s="6" t="str">
        <f>('Communication &amp; Language'!A24)</f>
        <v>Pupil name</v>
      </c>
      <c r="B24" s="4">
        <f>('Communication &amp; Language'!B24)</f>
        <v>0</v>
      </c>
      <c r="C24" s="72">
        <f>('Communication &amp; Language'!C24)</f>
        <v>0</v>
      </c>
      <c r="D24" s="72">
        <f>('Communication &amp; Language'!D24)</f>
        <v>0</v>
      </c>
      <c r="E24" s="72">
        <f>('Communication &amp; Language'!E24)</f>
        <v>0</v>
      </c>
      <c r="F24" s="72">
        <f>'Communication &amp; Language'!F24</f>
        <v>0</v>
      </c>
      <c r="G24" s="72">
        <f>('Communication &amp; Language'!G24)</f>
        <v>0</v>
      </c>
      <c r="H24" s="72">
        <f>('Communication &amp; Language'!H24)</f>
        <v>0</v>
      </c>
      <c r="I24" s="73">
        <f>('Communication &amp; Language'!I24)</f>
        <v>0</v>
      </c>
      <c r="J24" s="147"/>
      <c r="K24" s="35"/>
      <c r="L24" s="35"/>
      <c r="M24" s="35"/>
    </row>
    <row r="25" spans="1:13" x14ac:dyDescent="0.3">
      <c r="A25" s="6" t="str">
        <f>('Communication &amp; Language'!A25)</f>
        <v>Pupil name</v>
      </c>
      <c r="B25" s="4">
        <f>('Communication &amp; Language'!B25)</f>
        <v>0</v>
      </c>
      <c r="C25" s="72">
        <f>('Communication &amp; Language'!C25)</f>
        <v>0</v>
      </c>
      <c r="D25" s="72">
        <f>('Communication &amp; Language'!D25)</f>
        <v>0</v>
      </c>
      <c r="E25" s="72">
        <f>('Communication &amp; Language'!E25)</f>
        <v>0</v>
      </c>
      <c r="F25" s="72">
        <f>'Communication &amp; Language'!F25</f>
        <v>0</v>
      </c>
      <c r="G25" s="72">
        <f>('Communication &amp; Language'!G25)</f>
        <v>0</v>
      </c>
      <c r="H25" s="72">
        <f>('Communication &amp; Language'!H25)</f>
        <v>0</v>
      </c>
      <c r="I25" s="73">
        <f>('Communication &amp; Language'!I25)</f>
        <v>0</v>
      </c>
      <c r="J25" s="147"/>
      <c r="K25" s="35"/>
      <c r="L25" s="35"/>
      <c r="M25" s="35"/>
    </row>
    <row r="26" spans="1:13" x14ac:dyDescent="0.3">
      <c r="A26" s="6" t="str">
        <f>('Communication &amp; Language'!A26)</f>
        <v>Pupil name</v>
      </c>
      <c r="B26" s="4">
        <f>('Communication &amp; Language'!B26)</f>
        <v>0</v>
      </c>
      <c r="C26" s="72">
        <f>('Communication &amp; Language'!C26)</f>
        <v>0</v>
      </c>
      <c r="D26" s="72">
        <f>('Communication &amp; Language'!D26)</f>
        <v>0</v>
      </c>
      <c r="E26" s="72">
        <f>('Communication &amp; Language'!E26)</f>
        <v>0</v>
      </c>
      <c r="F26" s="72">
        <f>'Communication &amp; Language'!F26</f>
        <v>0</v>
      </c>
      <c r="G26" s="72">
        <f>('Communication &amp; Language'!G26)</f>
        <v>0</v>
      </c>
      <c r="H26" s="72">
        <f>('Communication &amp; Language'!H26)</f>
        <v>0</v>
      </c>
      <c r="I26" s="73">
        <f>('Communication &amp; Language'!I26)</f>
        <v>0</v>
      </c>
      <c r="J26" s="147"/>
      <c r="K26" s="35"/>
      <c r="L26" s="35"/>
      <c r="M26" s="35"/>
    </row>
    <row r="27" spans="1:13" x14ac:dyDescent="0.3">
      <c r="A27" s="6" t="str">
        <f>('Communication &amp; Language'!A27)</f>
        <v>Pupil name</v>
      </c>
      <c r="B27" s="4">
        <f>('Communication &amp; Language'!B27)</f>
        <v>0</v>
      </c>
      <c r="C27" s="72">
        <f>('Communication &amp; Language'!C27)</f>
        <v>0</v>
      </c>
      <c r="D27" s="72">
        <f>('Communication &amp; Language'!D27)</f>
        <v>0</v>
      </c>
      <c r="E27" s="72">
        <f>('Communication &amp; Language'!E27)</f>
        <v>0</v>
      </c>
      <c r="F27" s="72">
        <f>'Communication &amp; Language'!F27</f>
        <v>0</v>
      </c>
      <c r="G27" s="72">
        <f>('Communication &amp; Language'!G27)</f>
        <v>0</v>
      </c>
      <c r="H27" s="72">
        <f>('Communication &amp; Language'!H27)</f>
        <v>0</v>
      </c>
      <c r="I27" s="73">
        <f>('Communication &amp; Language'!I27)</f>
        <v>0</v>
      </c>
      <c r="J27" s="147"/>
      <c r="K27" s="35"/>
      <c r="L27" s="35"/>
      <c r="M27" s="35"/>
    </row>
    <row r="28" spans="1:13" x14ac:dyDescent="0.3">
      <c r="A28" s="6" t="str">
        <f>('Communication &amp; Language'!A28)</f>
        <v>Pupil name</v>
      </c>
      <c r="B28" s="4">
        <f>('Communication &amp; Language'!B28)</f>
        <v>0</v>
      </c>
      <c r="C28" s="72">
        <f>('Communication &amp; Language'!C28)</f>
        <v>0</v>
      </c>
      <c r="D28" s="72">
        <f>('Communication &amp; Language'!D28)</f>
        <v>0</v>
      </c>
      <c r="E28" s="72">
        <f>('Communication &amp; Language'!E28)</f>
        <v>0</v>
      </c>
      <c r="F28" s="72">
        <f>'Communication &amp; Language'!F28</f>
        <v>0</v>
      </c>
      <c r="G28" s="72">
        <f>('Communication &amp; Language'!G28)</f>
        <v>0</v>
      </c>
      <c r="H28" s="72">
        <f>('Communication &amp; Language'!H28)</f>
        <v>0</v>
      </c>
      <c r="I28" s="73">
        <f>('Communication &amp; Language'!I28)</f>
        <v>0</v>
      </c>
      <c r="J28" s="147"/>
      <c r="K28" s="35"/>
      <c r="L28" s="35"/>
      <c r="M28" s="35"/>
    </row>
    <row r="29" spans="1:13" x14ac:dyDescent="0.3">
      <c r="A29" s="6" t="str">
        <f>('Communication &amp; Language'!A29)</f>
        <v>Pupil name</v>
      </c>
      <c r="B29" s="4">
        <f>('Communication &amp; Language'!B29)</f>
        <v>0</v>
      </c>
      <c r="C29" s="72">
        <f>('Communication &amp; Language'!C29)</f>
        <v>0</v>
      </c>
      <c r="D29" s="72">
        <f>('Communication &amp; Language'!D29)</f>
        <v>0</v>
      </c>
      <c r="E29" s="72">
        <f>('Communication &amp; Language'!E29)</f>
        <v>0</v>
      </c>
      <c r="F29" s="72">
        <f>'Communication &amp; Language'!F29</f>
        <v>0</v>
      </c>
      <c r="G29" s="72">
        <f>('Communication &amp; Language'!G29)</f>
        <v>0</v>
      </c>
      <c r="H29" s="72">
        <f>('Communication &amp; Language'!H29)</f>
        <v>0</v>
      </c>
      <c r="I29" s="73">
        <f>('Communication &amp; Language'!I29)</f>
        <v>0</v>
      </c>
      <c r="J29" s="147"/>
      <c r="K29" s="35"/>
      <c r="L29" s="35"/>
      <c r="M29" s="35"/>
    </row>
    <row r="30" spans="1:13" x14ac:dyDescent="0.3">
      <c r="A30" s="6" t="str">
        <f>('Communication &amp; Language'!A30)</f>
        <v>Pupil name</v>
      </c>
      <c r="B30" s="4">
        <f>('Communication &amp; Language'!B30)</f>
        <v>0</v>
      </c>
      <c r="C30" s="72">
        <f>('Communication &amp; Language'!C30)</f>
        <v>0</v>
      </c>
      <c r="D30" s="72">
        <f>('Communication &amp; Language'!D30)</f>
        <v>0</v>
      </c>
      <c r="E30" s="72">
        <f>('Communication &amp; Language'!E30)</f>
        <v>0</v>
      </c>
      <c r="F30" s="72">
        <f>'Communication &amp; Language'!F30</f>
        <v>0</v>
      </c>
      <c r="G30" s="72">
        <f>('Communication &amp; Language'!G30)</f>
        <v>0</v>
      </c>
      <c r="H30" s="72">
        <f>('Communication &amp; Language'!H30)</f>
        <v>0</v>
      </c>
      <c r="I30" s="73">
        <f>('Communication &amp; Language'!I30)</f>
        <v>0</v>
      </c>
      <c r="J30" s="147"/>
      <c r="K30" s="35"/>
      <c r="L30" s="35"/>
      <c r="M30" s="35"/>
    </row>
    <row r="31" spans="1:13" x14ac:dyDescent="0.3">
      <c r="A31" s="6" t="str">
        <f>('Communication &amp; Language'!A31)</f>
        <v>Pupil name</v>
      </c>
      <c r="B31" s="4">
        <f>('Communication &amp; Language'!B31)</f>
        <v>0</v>
      </c>
      <c r="C31" s="72">
        <f>('Communication &amp; Language'!C31)</f>
        <v>0</v>
      </c>
      <c r="D31" s="72">
        <f>('Communication &amp; Language'!D31)</f>
        <v>0</v>
      </c>
      <c r="E31" s="72">
        <f>('Communication &amp; Language'!E31)</f>
        <v>0</v>
      </c>
      <c r="F31" s="72">
        <f>'Communication &amp; Language'!F31</f>
        <v>0</v>
      </c>
      <c r="G31" s="72">
        <f>('Communication &amp; Language'!G31)</f>
        <v>0</v>
      </c>
      <c r="H31" s="72">
        <f>('Communication &amp; Language'!H31)</f>
        <v>0</v>
      </c>
      <c r="I31" s="73">
        <f>('Communication &amp; Language'!I31)</f>
        <v>0</v>
      </c>
      <c r="J31" s="147"/>
      <c r="K31" s="35"/>
      <c r="L31" s="35"/>
      <c r="M31" s="35"/>
    </row>
    <row r="32" spans="1:13" x14ac:dyDescent="0.3">
      <c r="A32" s="6" t="str">
        <f>('Communication &amp; Language'!A32)</f>
        <v>Pupil name</v>
      </c>
      <c r="B32" s="4">
        <f>('Communication &amp; Language'!B32)</f>
        <v>0</v>
      </c>
      <c r="C32" s="72">
        <f>('Communication &amp; Language'!C32)</f>
        <v>0</v>
      </c>
      <c r="D32" s="72">
        <f>('Communication &amp; Language'!D32)</f>
        <v>0</v>
      </c>
      <c r="E32" s="72">
        <f>('Communication &amp; Language'!E32)</f>
        <v>0</v>
      </c>
      <c r="F32" s="72">
        <f>'Communication &amp; Language'!F32</f>
        <v>0</v>
      </c>
      <c r="G32" s="72">
        <f>('Communication &amp; Language'!G32)</f>
        <v>0</v>
      </c>
      <c r="H32" s="72">
        <f>('Communication &amp; Language'!H32)</f>
        <v>0</v>
      </c>
      <c r="I32" s="73">
        <f>('Communication &amp; Language'!I32)</f>
        <v>0</v>
      </c>
      <c r="J32" s="147"/>
      <c r="K32" s="35"/>
      <c r="L32" s="35"/>
      <c r="M32" s="35"/>
    </row>
    <row r="33" spans="1:13" x14ac:dyDescent="0.3">
      <c r="A33" s="6" t="str">
        <f>('Communication &amp; Language'!A33)</f>
        <v>Pupil name</v>
      </c>
      <c r="B33" s="4">
        <f>('Communication &amp; Language'!B33)</f>
        <v>0</v>
      </c>
      <c r="C33" s="72">
        <f>('Communication &amp; Language'!C33)</f>
        <v>0</v>
      </c>
      <c r="D33" s="72">
        <f>('Communication &amp; Language'!D33)</f>
        <v>0</v>
      </c>
      <c r="E33" s="72">
        <f>('Communication &amp; Language'!E33)</f>
        <v>0</v>
      </c>
      <c r="F33" s="72">
        <f>'Communication &amp; Language'!F33</f>
        <v>0</v>
      </c>
      <c r="G33" s="72">
        <f>('Communication &amp; Language'!G33)</f>
        <v>0</v>
      </c>
      <c r="H33" s="72">
        <f>('Communication &amp; Language'!H33)</f>
        <v>0</v>
      </c>
      <c r="I33" s="73">
        <f>('Communication &amp; Language'!I33)</f>
        <v>0</v>
      </c>
      <c r="J33" s="147"/>
      <c r="K33" s="35"/>
      <c r="L33" s="35"/>
      <c r="M33" s="35"/>
    </row>
    <row r="34" spans="1:13" x14ac:dyDescent="0.3">
      <c r="A34" s="6" t="str">
        <f>('Communication &amp; Language'!A34)</f>
        <v>Pupil name</v>
      </c>
      <c r="B34" s="4">
        <f>('Communication &amp; Language'!B34)</f>
        <v>0</v>
      </c>
      <c r="C34" s="72">
        <f>('Communication &amp; Language'!C34)</f>
        <v>0</v>
      </c>
      <c r="D34" s="72">
        <f>('Communication &amp; Language'!D34)</f>
        <v>0</v>
      </c>
      <c r="E34" s="72">
        <f>('Communication &amp; Language'!E34)</f>
        <v>0</v>
      </c>
      <c r="F34" s="72">
        <f>'Communication &amp; Language'!F34</f>
        <v>0</v>
      </c>
      <c r="G34" s="72">
        <f>('Communication &amp; Language'!G34)</f>
        <v>0</v>
      </c>
      <c r="H34" s="72">
        <f>('Communication &amp; Language'!H34)</f>
        <v>0</v>
      </c>
      <c r="I34" s="73">
        <f>('Communication &amp; Language'!I34)</f>
        <v>0</v>
      </c>
      <c r="J34" s="148"/>
      <c r="K34" s="35"/>
      <c r="L34" s="35"/>
      <c r="M34" s="35"/>
    </row>
    <row r="35" spans="1:13" x14ac:dyDescent="0.3">
      <c r="A35" s="6" t="str">
        <f>('Communication &amp; Language'!A35)</f>
        <v>Pupil name</v>
      </c>
      <c r="B35" s="4">
        <f>('Communication &amp; Language'!B35)</f>
        <v>0</v>
      </c>
      <c r="C35" s="72">
        <f>('Communication &amp; Language'!C35)</f>
        <v>0</v>
      </c>
      <c r="D35" s="72">
        <f>('Communication &amp; Language'!D35)</f>
        <v>0</v>
      </c>
      <c r="E35" s="72">
        <f>('Communication &amp; Language'!E35)</f>
        <v>0</v>
      </c>
      <c r="F35" s="72">
        <f>'Communication &amp; Language'!F35</f>
        <v>0</v>
      </c>
      <c r="G35" s="72">
        <f>('Communication &amp; Language'!G35)</f>
        <v>0</v>
      </c>
      <c r="H35" s="72">
        <f>('Communication &amp; Language'!H35)</f>
        <v>0</v>
      </c>
      <c r="I35" s="73">
        <f>('Communication &amp; Language'!I35)</f>
        <v>0</v>
      </c>
      <c r="J35" s="148"/>
      <c r="K35" s="35"/>
      <c r="L35" s="35"/>
      <c r="M35" s="35"/>
    </row>
    <row r="36" spans="1:13" x14ac:dyDescent="0.3">
      <c r="A36" s="6" t="str">
        <f>('Communication &amp; Language'!A36)</f>
        <v>Pupil name</v>
      </c>
      <c r="B36" s="4">
        <f>('Communication &amp; Language'!B36)</f>
        <v>0</v>
      </c>
      <c r="C36" s="72">
        <f>('Communication &amp; Language'!C36)</f>
        <v>0</v>
      </c>
      <c r="D36" s="72">
        <f>('Communication &amp; Language'!D36)</f>
        <v>0</v>
      </c>
      <c r="E36" s="72">
        <f>('Communication &amp; Language'!E36)</f>
        <v>0</v>
      </c>
      <c r="F36" s="72">
        <f>'Communication &amp; Language'!F36</f>
        <v>0</v>
      </c>
      <c r="G36" s="72">
        <f>('Communication &amp; Language'!G36)</f>
        <v>0</v>
      </c>
      <c r="H36" s="72">
        <f>('Communication &amp; Language'!H36)</f>
        <v>0</v>
      </c>
      <c r="I36" s="73">
        <f>('Communication &amp; Language'!I36)</f>
        <v>0</v>
      </c>
      <c r="J36" s="148"/>
      <c r="K36" s="35"/>
      <c r="L36" s="35"/>
      <c r="M36" s="35"/>
    </row>
    <row r="37" spans="1:13" x14ac:dyDescent="0.3">
      <c r="A37" s="6" t="str">
        <f>('Communication &amp; Language'!A37)</f>
        <v>Pupil name</v>
      </c>
      <c r="B37" s="4">
        <f>('Communication &amp; Language'!B37)</f>
        <v>0</v>
      </c>
      <c r="C37" s="72">
        <f>('Communication &amp; Language'!C37)</f>
        <v>0</v>
      </c>
      <c r="D37" s="72">
        <f>('Communication &amp; Language'!D37)</f>
        <v>0</v>
      </c>
      <c r="E37" s="72">
        <f>('Communication &amp; Language'!E37)</f>
        <v>0</v>
      </c>
      <c r="F37" s="72">
        <f>'Communication &amp; Language'!F37</f>
        <v>0</v>
      </c>
      <c r="G37" s="72">
        <f>('Communication &amp; Language'!G37)</f>
        <v>0</v>
      </c>
      <c r="H37" s="72">
        <f>('Communication &amp; Language'!H37)</f>
        <v>0</v>
      </c>
      <c r="I37" s="73">
        <f>('Communication &amp; Language'!I37)</f>
        <v>0</v>
      </c>
      <c r="J37" s="148"/>
      <c r="K37" s="35"/>
      <c r="L37" s="35"/>
      <c r="M37" s="35"/>
    </row>
    <row r="38" spans="1:13" x14ac:dyDescent="0.3">
      <c r="A38" s="6" t="str">
        <f>('Communication &amp; Language'!A38)</f>
        <v>Pupil name</v>
      </c>
      <c r="B38" s="4">
        <f>('Communication &amp; Language'!B38)</f>
        <v>0</v>
      </c>
      <c r="C38" s="72">
        <f>('Communication &amp; Language'!C38)</f>
        <v>0</v>
      </c>
      <c r="D38" s="72">
        <f>('Communication &amp; Language'!D38)</f>
        <v>0</v>
      </c>
      <c r="E38" s="72">
        <f>('Communication &amp; Language'!E38)</f>
        <v>0</v>
      </c>
      <c r="F38" s="72">
        <f>'Communication &amp; Language'!F38</f>
        <v>0</v>
      </c>
      <c r="G38" s="72">
        <f>('Communication &amp; Language'!G38)</f>
        <v>0</v>
      </c>
      <c r="H38" s="72">
        <f>('Communication &amp; Language'!H38)</f>
        <v>0</v>
      </c>
      <c r="I38" s="73">
        <f>('Communication &amp; Language'!I38)</f>
        <v>0</v>
      </c>
      <c r="J38" s="148"/>
      <c r="K38" s="35"/>
      <c r="L38" s="35"/>
      <c r="M38" s="35"/>
    </row>
    <row r="39" spans="1:13" x14ac:dyDescent="0.3">
      <c r="A39" s="6" t="str">
        <f>('Communication &amp; Language'!A39)</f>
        <v>Pupil name</v>
      </c>
      <c r="B39" s="4">
        <f>('Communication &amp; Language'!B39)</f>
        <v>0</v>
      </c>
      <c r="C39" s="72">
        <f>('Communication &amp; Language'!C39)</f>
        <v>0</v>
      </c>
      <c r="D39" s="72">
        <f>('Communication &amp; Language'!D39)</f>
        <v>0</v>
      </c>
      <c r="E39" s="72">
        <f>('Communication &amp; Language'!E39)</f>
        <v>0</v>
      </c>
      <c r="F39" s="72">
        <f>'Communication &amp; Language'!F39</f>
        <v>0</v>
      </c>
      <c r="G39" s="72">
        <f>('Communication &amp; Language'!G39)</f>
        <v>0</v>
      </c>
      <c r="H39" s="72">
        <f>('Communication &amp; Language'!H39)</f>
        <v>0</v>
      </c>
      <c r="I39" s="73">
        <f>('Communication &amp; Language'!I39)</f>
        <v>0</v>
      </c>
      <c r="J39" s="148"/>
      <c r="K39" s="35"/>
      <c r="L39" s="35"/>
      <c r="M39" s="35"/>
    </row>
    <row r="40" spans="1:13" x14ac:dyDescent="0.3">
      <c r="A40" s="6" t="str">
        <f>('Communication &amp; Language'!A40)</f>
        <v>Pupil name</v>
      </c>
      <c r="B40" s="4">
        <f>('Communication &amp; Language'!B40)</f>
        <v>0</v>
      </c>
      <c r="C40" s="72">
        <f>('Communication &amp; Language'!C40)</f>
        <v>0</v>
      </c>
      <c r="D40" s="72">
        <f>('Communication &amp; Language'!D40)</f>
        <v>0</v>
      </c>
      <c r="E40" s="72">
        <f>('Communication &amp; Language'!E40)</f>
        <v>0</v>
      </c>
      <c r="F40" s="72">
        <f>'Communication &amp; Language'!F40</f>
        <v>0</v>
      </c>
      <c r="G40" s="72">
        <f>('Communication &amp; Language'!G40)</f>
        <v>0</v>
      </c>
      <c r="H40" s="72">
        <f>('Communication &amp; Language'!H40)</f>
        <v>0</v>
      </c>
      <c r="I40" s="73">
        <f>('Communication &amp; Language'!I40)</f>
        <v>0</v>
      </c>
      <c r="J40" s="148"/>
      <c r="K40" s="35"/>
      <c r="L40" s="35"/>
      <c r="M40" s="35"/>
    </row>
    <row r="41" spans="1:13" x14ac:dyDescent="0.3">
      <c r="A41" s="6" t="str">
        <f>('Communication &amp; Language'!A41)</f>
        <v>Pupil name</v>
      </c>
      <c r="B41" s="4">
        <f>('Communication &amp; Language'!B41)</f>
        <v>0</v>
      </c>
      <c r="C41" s="72">
        <f>('Communication &amp; Language'!C41)</f>
        <v>0</v>
      </c>
      <c r="D41" s="72">
        <f>('Communication &amp; Language'!D41)</f>
        <v>0</v>
      </c>
      <c r="E41" s="72">
        <f>('Communication &amp; Language'!E41)</f>
        <v>0</v>
      </c>
      <c r="F41" s="72">
        <f>'Communication &amp; Language'!F41</f>
        <v>0</v>
      </c>
      <c r="G41" s="72">
        <f>('Communication &amp; Language'!G41)</f>
        <v>0</v>
      </c>
      <c r="H41" s="72">
        <f>('Communication &amp; Language'!H41)</f>
        <v>0</v>
      </c>
      <c r="I41" s="73">
        <f>('Communication &amp; Language'!I41)</f>
        <v>0</v>
      </c>
      <c r="J41" s="148"/>
      <c r="K41" s="35"/>
      <c r="L41" s="35"/>
      <c r="M41" s="35"/>
    </row>
    <row r="42" spans="1:13" x14ac:dyDescent="0.3">
      <c r="A42" s="6" t="str">
        <f>('Communication &amp; Language'!A42)</f>
        <v>Pupil name</v>
      </c>
      <c r="B42" s="4">
        <f>('Communication &amp; Language'!B42)</f>
        <v>0</v>
      </c>
      <c r="C42" s="72">
        <f>('Communication &amp; Language'!C42)</f>
        <v>0</v>
      </c>
      <c r="D42" s="72">
        <f>('Communication &amp; Language'!D42)</f>
        <v>0</v>
      </c>
      <c r="E42" s="72">
        <f>('Communication &amp; Language'!E42)</f>
        <v>0</v>
      </c>
      <c r="F42" s="72">
        <f>'Communication &amp; Language'!F42</f>
        <v>0</v>
      </c>
      <c r="G42" s="72">
        <f>('Communication &amp; Language'!G42)</f>
        <v>0</v>
      </c>
      <c r="H42" s="72">
        <f>('Communication &amp; Language'!H42)</f>
        <v>0</v>
      </c>
      <c r="I42" s="73">
        <f>('Communication &amp; Language'!I42)</f>
        <v>0</v>
      </c>
      <c r="J42" s="148"/>
      <c r="K42" s="35"/>
      <c r="L42" s="35"/>
      <c r="M42" s="35"/>
    </row>
    <row r="43" spans="1:13" x14ac:dyDescent="0.3">
      <c r="A43" s="6" t="str">
        <f>('Communication &amp; Language'!A43)</f>
        <v>Pupil name</v>
      </c>
      <c r="B43" s="4">
        <f>('Communication &amp; Language'!B43)</f>
        <v>0</v>
      </c>
      <c r="C43" s="72">
        <f>('Communication &amp; Language'!C43)</f>
        <v>0</v>
      </c>
      <c r="D43" s="72">
        <f>('Communication &amp; Language'!D43)</f>
        <v>0</v>
      </c>
      <c r="E43" s="72">
        <f>('Communication &amp; Language'!E43)</f>
        <v>0</v>
      </c>
      <c r="F43" s="72">
        <f>'Communication &amp; Language'!F43</f>
        <v>0</v>
      </c>
      <c r="G43" s="72">
        <f>('Communication &amp; Language'!G43)</f>
        <v>0</v>
      </c>
      <c r="H43" s="72">
        <f>('Communication &amp; Language'!H43)</f>
        <v>0</v>
      </c>
      <c r="I43" s="73">
        <f>('Communication &amp; Language'!I43)</f>
        <v>0</v>
      </c>
      <c r="J43" s="148"/>
      <c r="K43" s="35"/>
      <c r="L43" s="35"/>
      <c r="M43" s="35"/>
    </row>
    <row r="44" spans="1:13" x14ac:dyDescent="0.3">
      <c r="A44" s="6" t="str">
        <f>('Communication &amp; Language'!A44)</f>
        <v>Pupil name</v>
      </c>
      <c r="B44" s="4">
        <f>('Communication &amp; Language'!B44)</f>
        <v>0</v>
      </c>
      <c r="C44" s="72">
        <f>('Communication &amp; Language'!C44)</f>
        <v>0</v>
      </c>
      <c r="D44" s="72">
        <f>('Communication &amp; Language'!D44)</f>
        <v>0</v>
      </c>
      <c r="E44" s="72">
        <f>('Communication &amp; Language'!E44)</f>
        <v>0</v>
      </c>
      <c r="F44" s="72">
        <f>'Communication &amp; Language'!F44</f>
        <v>0</v>
      </c>
      <c r="G44" s="72">
        <f>('Communication &amp; Language'!G44)</f>
        <v>0</v>
      </c>
      <c r="H44" s="72">
        <f>('Communication &amp; Language'!H44)</f>
        <v>0</v>
      </c>
      <c r="I44" s="73">
        <f>('Communication &amp; Language'!I44)</f>
        <v>0</v>
      </c>
      <c r="J44" s="148"/>
      <c r="K44" s="35"/>
      <c r="L44" s="35"/>
      <c r="M44" s="35"/>
    </row>
    <row r="45" spans="1:13" x14ac:dyDescent="0.3">
      <c r="A45" s="6" t="str">
        <f>('Communication &amp; Language'!A45)</f>
        <v>Pupil name</v>
      </c>
      <c r="B45" s="4">
        <f>('Communication &amp; Language'!B45)</f>
        <v>0</v>
      </c>
      <c r="C45" s="72">
        <f>('Communication &amp; Language'!C45)</f>
        <v>0</v>
      </c>
      <c r="D45" s="72">
        <f>('Communication &amp; Language'!D45)</f>
        <v>0</v>
      </c>
      <c r="E45" s="72">
        <f>('Communication &amp; Language'!E45)</f>
        <v>0</v>
      </c>
      <c r="F45" s="72">
        <f>'Communication &amp; Language'!F45</f>
        <v>0</v>
      </c>
      <c r="G45" s="72">
        <f>('Communication &amp; Language'!G45)</f>
        <v>0</v>
      </c>
      <c r="H45" s="72">
        <f>('Communication &amp; Language'!H45)</f>
        <v>0</v>
      </c>
      <c r="I45" s="73">
        <f>('Communication &amp; Language'!I45)</f>
        <v>0</v>
      </c>
      <c r="J45" s="148"/>
      <c r="K45" s="35"/>
      <c r="L45" s="35"/>
      <c r="M45" s="35"/>
    </row>
    <row r="46" spans="1:13" x14ac:dyDescent="0.3">
      <c r="A46" s="6" t="str">
        <f>('Communication &amp; Language'!A46)</f>
        <v>Pupil name</v>
      </c>
      <c r="B46" s="4">
        <f>('Communication &amp; Language'!B46)</f>
        <v>0</v>
      </c>
      <c r="C46" s="72">
        <f>('Communication &amp; Language'!C46)</f>
        <v>0</v>
      </c>
      <c r="D46" s="72">
        <f>('Communication &amp; Language'!D46)</f>
        <v>0</v>
      </c>
      <c r="E46" s="72">
        <f>('Communication &amp; Language'!E46)</f>
        <v>0</v>
      </c>
      <c r="F46" s="72">
        <f>'Communication &amp; Language'!F46</f>
        <v>0</v>
      </c>
      <c r="G46" s="72">
        <f>('Communication &amp; Language'!G46)</f>
        <v>0</v>
      </c>
      <c r="H46" s="72">
        <f>('Communication &amp; Language'!H46)</f>
        <v>0</v>
      </c>
      <c r="I46" s="73">
        <f>('Communication &amp; Language'!I46)</f>
        <v>0</v>
      </c>
      <c r="J46" s="148"/>
      <c r="K46" s="35"/>
      <c r="L46" s="35"/>
      <c r="M46" s="35"/>
    </row>
    <row r="47" spans="1:13" x14ac:dyDescent="0.3">
      <c r="A47" s="6" t="str">
        <f>('Communication &amp; Language'!A47)</f>
        <v>Pupil name</v>
      </c>
      <c r="B47" s="4">
        <f>('Communication &amp; Language'!B47)</f>
        <v>0</v>
      </c>
      <c r="C47" s="72">
        <f>('Communication &amp; Language'!C47)</f>
        <v>0</v>
      </c>
      <c r="D47" s="72">
        <f>('Communication &amp; Language'!D47)</f>
        <v>0</v>
      </c>
      <c r="E47" s="72">
        <f>('Communication &amp; Language'!E47)</f>
        <v>0</v>
      </c>
      <c r="F47" s="72">
        <f>'Communication &amp; Language'!F47</f>
        <v>0</v>
      </c>
      <c r="G47" s="72">
        <f>('Communication &amp; Language'!G47)</f>
        <v>0</v>
      </c>
      <c r="H47" s="72">
        <f>('Communication &amp; Language'!H47)</f>
        <v>0</v>
      </c>
      <c r="I47" s="73">
        <f>('Communication &amp; Language'!I47)</f>
        <v>0</v>
      </c>
      <c r="J47" s="148"/>
      <c r="K47" s="35"/>
      <c r="L47" s="35"/>
      <c r="M47" s="35"/>
    </row>
    <row r="48" spans="1:13" ht="15" thickBot="1" x14ac:dyDescent="0.35">
      <c r="A48" s="6" t="str">
        <f>('Communication &amp; Language'!A48)</f>
        <v>Pupil name</v>
      </c>
      <c r="B48" s="34">
        <f>('Communication &amp; Language'!B48)</f>
        <v>0</v>
      </c>
      <c r="C48" s="74">
        <f>('Communication &amp; Language'!C48)</f>
        <v>0</v>
      </c>
      <c r="D48" s="74">
        <f>('Communication &amp; Language'!D48)</f>
        <v>0</v>
      </c>
      <c r="E48" s="74">
        <f>('Communication &amp; Language'!E48)</f>
        <v>0</v>
      </c>
      <c r="F48" s="74">
        <f>'Communication &amp; Language'!F48</f>
        <v>0</v>
      </c>
      <c r="G48" s="74">
        <f>('Communication &amp; Language'!G48)</f>
        <v>0</v>
      </c>
      <c r="H48" s="74">
        <f>('Communication &amp; Language'!H48)</f>
        <v>0</v>
      </c>
      <c r="I48" s="75">
        <f>('Communication &amp; Language'!I48)</f>
        <v>0</v>
      </c>
      <c r="J48" s="149"/>
      <c r="K48" s="35"/>
      <c r="L48" s="35"/>
      <c r="M48" s="35"/>
    </row>
    <row r="49" spans="1:22"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row>
    <row r="50" spans="1:22" ht="15.6" x14ac:dyDescent="0.3">
      <c r="A50" s="2" t="s">
        <v>6</v>
      </c>
      <c r="B50" s="10">
        <f>COUNTIF(B4:B48,"M")</f>
        <v>2</v>
      </c>
      <c r="C50" s="11">
        <f>COUNTIFS(C4:C48, "*", B4:B48, "m")</f>
        <v>1</v>
      </c>
      <c r="D50" s="11">
        <f>COUNTIFS(D4:D48, "*", $B4:$B48, "m")</f>
        <v>1</v>
      </c>
      <c r="E50" s="11">
        <f t="shared" ref="E50:H50" si="1">COUNTIFS(E4:E48, "*", $B4:$B48, "m")</f>
        <v>0</v>
      </c>
      <c r="F50" s="11">
        <f t="shared" si="1"/>
        <v>1</v>
      </c>
      <c r="G50" s="11">
        <f t="shared" si="1"/>
        <v>0</v>
      </c>
      <c r="H50" s="11">
        <f t="shared" si="1"/>
        <v>1</v>
      </c>
      <c r="I50" s="12">
        <f>COUNTIFS(I4:I48, "*", B4:B48, "m")</f>
        <v>1</v>
      </c>
      <c r="J50" s="9"/>
      <c r="K50" s="9"/>
      <c r="L50" s="9"/>
      <c r="M50" s="9"/>
      <c r="N50" s="9"/>
      <c r="O50" s="9"/>
      <c r="P50" s="9"/>
      <c r="Q50" s="9"/>
      <c r="R50" s="9"/>
      <c r="S50" s="9"/>
      <c r="T50" s="223"/>
      <c r="U50" s="9"/>
      <c r="V50" s="9"/>
    </row>
    <row r="51" spans="1:22" ht="15" thickBot="1" x14ac:dyDescent="0.35">
      <c r="A51" s="3" t="s">
        <v>7</v>
      </c>
      <c r="B51" s="13">
        <f>COUNTIF(B4:B48,"F")</f>
        <v>1</v>
      </c>
      <c r="C51" s="14">
        <f>COUNTIFS(C4:C48, "*", B4:B48, "f")</f>
        <v>1</v>
      </c>
      <c r="D51" s="14">
        <f>COUNTIFS(D4:D48, "*", $B4:$B48, "f")</f>
        <v>0</v>
      </c>
      <c r="E51" s="14">
        <f t="shared" ref="E51:H51" si="2">COUNTIFS(E4:E48, "*", $B4:$B48, "f")</f>
        <v>1</v>
      </c>
      <c r="F51" s="14">
        <f t="shared" si="2"/>
        <v>0</v>
      </c>
      <c r="G51" s="14">
        <f t="shared" si="2"/>
        <v>1</v>
      </c>
      <c r="H51" s="14">
        <f t="shared" si="2"/>
        <v>0</v>
      </c>
      <c r="I51" s="15">
        <f>COUNTIFS(I4:I48, "*", B4:B48, "f")</f>
        <v>0</v>
      </c>
      <c r="J51" s="7"/>
      <c r="K51" s="7"/>
      <c r="L51" s="7"/>
      <c r="M51" s="7"/>
      <c r="N51" s="7"/>
      <c r="O51" s="7"/>
      <c r="P51" s="7"/>
      <c r="Q51" s="8"/>
      <c r="R51" s="8"/>
      <c r="S51" s="8"/>
      <c r="T51" s="8"/>
      <c r="U51" s="7"/>
      <c r="V51" s="7"/>
    </row>
    <row r="52" spans="1:22" ht="15.6" x14ac:dyDescent="0.3">
      <c r="A52" s="161"/>
      <c r="B52" s="161"/>
      <c r="C52" s="161"/>
      <c r="D52" s="161"/>
      <c r="E52" s="161"/>
      <c r="F52" s="161"/>
      <c r="G52" s="161"/>
      <c r="H52" s="161"/>
      <c r="I52" s="161"/>
      <c r="J52" s="144"/>
      <c r="K52" s="9"/>
      <c r="L52" s="9"/>
      <c r="M52" s="9"/>
      <c r="N52" s="9"/>
      <c r="O52" s="9"/>
      <c r="P52" s="9"/>
      <c r="Q52" s="9"/>
      <c r="R52" s="9"/>
      <c r="S52" s="9"/>
      <c r="T52" s="223"/>
      <c r="U52" s="9"/>
      <c r="V52" s="9"/>
    </row>
    <row r="53" spans="1:22" x14ac:dyDescent="0.3">
      <c r="A53" s="161"/>
      <c r="B53" s="161"/>
      <c r="C53" s="161"/>
      <c r="D53" s="161"/>
      <c r="E53" s="161"/>
      <c r="F53" s="161"/>
      <c r="G53" s="161"/>
      <c r="H53" s="161"/>
      <c r="I53" s="161"/>
      <c r="J53" s="20"/>
      <c r="K53" s="20"/>
      <c r="L53" s="20"/>
      <c r="M53" s="20"/>
      <c r="N53" s="20"/>
      <c r="O53" s="20"/>
      <c r="P53" s="20"/>
      <c r="Q53" s="20"/>
      <c r="R53" s="20"/>
      <c r="S53" s="20"/>
      <c r="T53" s="20"/>
      <c r="U53" s="20"/>
      <c r="V53" s="20"/>
    </row>
    <row r="54" spans="1:22" x14ac:dyDescent="0.3">
      <c r="A54" s="69"/>
      <c r="B54" s="161"/>
      <c r="C54" s="161"/>
      <c r="D54" s="161"/>
      <c r="E54" s="161"/>
      <c r="F54" s="161"/>
      <c r="G54" s="161"/>
      <c r="H54" s="161"/>
      <c r="I54" s="161"/>
      <c r="J54" s="26"/>
      <c r="K54" s="26"/>
      <c r="L54" s="26"/>
      <c r="M54" s="26"/>
      <c r="N54" s="26"/>
      <c r="O54" s="26"/>
      <c r="P54" s="26"/>
      <c r="Q54" s="26"/>
      <c r="R54" s="26"/>
      <c r="S54" s="26"/>
      <c r="T54" s="26"/>
      <c r="U54" s="26"/>
      <c r="V54" s="26"/>
    </row>
    <row r="55" spans="1:22" x14ac:dyDescent="0.3">
      <c r="A55" s="69"/>
      <c r="B55" s="161"/>
      <c r="C55" s="161"/>
      <c r="D55" s="161"/>
      <c r="E55" s="161"/>
      <c r="F55" s="161"/>
      <c r="G55" s="161"/>
      <c r="H55" s="161"/>
      <c r="I55" s="161"/>
      <c r="J55" s="27"/>
      <c r="K55" s="27"/>
      <c r="L55" s="27"/>
      <c r="M55" s="27"/>
      <c r="N55" s="27"/>
      <c r="O55" s="27"/>
      <c r="P55" s="27"/>
      <c r="Q55" s="27"/>
      <c r="R55" s="27"/>
      <c r="S55" s="27"/>
      <c r="T55" s="27"/>
      <c r="U55" s="27"/>
      <c r="V55" s="27"/>
    </row>
    <row r="56" spans="1:22" x14ac:dyDescent="0.3">
      <c r="A56" s="69"/>
      <c r="B56" s="161"/>
      <c r="C56" s="161"/>
      <c r="D56" s="161"/>
      <c r="E56" s="161"/>
      <c r="F56" s="161"/>
      <c r="G56" s="161"/>
      <c r="H56" s="161"/>
      <c r="I56" s="161"/>
      <c r="J56" s="26"/>
      <c r="K56" s="26"/>
      <c r="L56" s="26"/>
      <c r="M56" s="26"/>
      <c r="N56" s="26"/>
      <c r="O56" s="26"/>
      <c r="P56" s="26"/>
      <c r="Q56" s="26"/>
      <c r="R56" s="26"/>
      <c r="S56" s="26"/>
      <c r="T56" s="26"/>
      <c r="U56" s="26"/>
      <c r="V56" s="26"/>
    </row>
    <row r="57" spans="1:22" x14ac:dyDescent="0.3">
      <c r="A57" s="69"/>
      <c r="B57" s="161"/>
      <c r="C57" s="161"/>
      <c r="D57" s="161"/>
      <c r="E57" s="161"/>
      <c r="F57" s="161"/>
      <c r="G57" s="161"/>
      <c r="H57" s="161"/>
      <c r="I57" s="161"/>
      <c r="J57" s="27"/>
      <c r="K57" s="27"/>
      <c r="L57" s="27"/>
      <c r="M57" s="27"/>
      <c r="N57" s="27"/>
      <c r="O57" s="27"/>
      <c r="P57" s="27"/>
      <c r="Q57" s="27"/>
      <c r="R57" s="27"/>
      <c r="S57" s="27"/>
      <c r="T57" s="27"/>
      <c r="U57" s="27"/>
      <c r="V57" s="27"/>
    </row>
    <row r="58" spans="1:22" x14ac:dyDescent="0.3">
      <c r="A58" s="69"/>
      <c r="B58" s="161"/>
      <c r="C58" s="161"/>
      <c r="D58" s="161"/>
      <c r="E58" s="161"/>
      <c r="F58" s="161"/>
      <c r="G58" s="161"/>
      <c r="H58" s="161"/>
      <c r="I58" s="161"/>
      <c r="J58" s="26"/>
      <c r="K58" s="26"/>
      <c r="L58" s="26"/>
      <c r="M58" s="26"/>
      <c r="N58" s="26"/>
      <c r="O58" s="26"/>
      <c r="P58" s="26"/>
      <c r="Q58" s="26"/>
      <c r="R58" s="26"/>
      <c r="S58" s="26"/>
      <c r="T58" s="26"/>
      <c r="U58" s="26"/>
      <c r="V58" s="26"/>
    </row>
    <row r="59" spans="1:22" x14ac:dyDescent="0.3">
      <c r="A59" s="69"/>
      <c r="B59" s="161"/>
      <c r="C59" s="161"/>
      <c r="D59" s="161"/>
      <c r="E59" s="161"/>
      <c r="F59" s="161"/>
      <c r="G59" s="161"/>
      <c r="H59" s="161"/>
      <c r="I59" s="161"/>
      <c r="J59" s="27"/>
      <c r="K59" s="27"/>
      <c r="L59" s="27"/>
      <c r="M59" s="27"/>
      <c r="N59" s="27"/>
      <c r="O59" s="27"/>
      <c r="P59" s="27"/>
      <c r="Q59" s="27"/>
      <c r="R59" s="27"/>
      <c r="S59" s="27"/>
      <c r="T59" s="27"/>
      <c r="U59" s="27"/>
      <c r="V59" s="27"/>
    </row>
    <row r="60" spans="1:22" ht="15.6" x14ac:dyDescent="0.3">
      <c r="A60" s="26"/>
      <c r="B60" s="161"/>
      <c r="C60" s="161"/>
      <c r="D60" s="161"/>
      <c r="E60" s="161"/>
      <c r="F60" s="161"/>
      <c r="G60" s="161"/>
      <c r="H60" s="161"/>
      <c r="I60" s="161"/>
      <c r="J60" s="144"/>
      <c r="K60" s="9"/>
      <c r="L60" s="9"/>
      <c r="M60" s="9"/>
      <c r="N60" s="9"/>
      <c r="O60" s="9"/>
      <c r="P60" s="9"/>
      <c r="Q60" s="9"/>
      <c r="R60" s="9"/>
      <c r="S60" s="9"/>
      <c r="T60" s="223"/>
      <c r="U60" s="9"/>
      <c r="V60" s="9"/>
    </row>
    <row r="61" spans="1:22" x14ac:dyDescent="0.3">
      <c r="A61" s="26"/>
      <c r="B61" s="161"/>
      <c r="C61" s="161"/>
      <c r="D61" s="161"/>
      <c r="E61" s="161"/>
      <c r="F61" s="161"/>
      <c r="G61" s="161"/>
      <c r="H61" s="161"/>
      <c r="I61" s="161"/>
      <c r="J61" s="20"/>
      <c r="K61" s="20"/>
      <c r="L61" s="20"/>
      <c r="M61" s="20"/>
      <c r="N61" s="20"/>
      <c r="O61" s="20"/>
      <c r="P61" s="20"/>
      <c r="Q61" s="20"/>
      <c r="R61" s="20"/>
      <c r="S61" s="20"/>
      <c r="T61" s="20"/>
      <c r="U61" s="20"/>
      <c r="V61" s="20"/>
    </row>
    <row r="62" spans="1:22" x14ac:dyDescent="0.3">
      <c r="A62" s="69"/>
      <c r="B62" s="161"/>
      <c r="C62" s="161"/>
      <c r="D62" s="161"/>
      <c r="E62" s="161"/>
      <c r="F62" s="161"/>
      <c r="G62" s="161"/>
      <c r="H62" s="161"/>
      <c r="I62" s="161"/>
      <c r="J62" s="26"/>
      <c r="K62" s="26"/>
      <c r="L62" s="26"/>
      <c r="M62" s="26"/>
      <c r="N62" s="26"/>
      <c r="O62" s="26"/>
      <c r="P62" s="26"/>
      <c r="Q62" s="26"/>
      <c r="R62" s="26"/>
      <c r="S62" s="26"/>
      <c r="T62" s="26"/>
      <c r="U62" s="26"/>
      <c r="V62" s="26"/>
    </row>
    <row r="63" spans="1:22" x14ac:dyDescent="0.3">
      <c r="A63" s="69"/>
      <c r="B63" s="161"/>
      <c r="C63" s="161"/>
      <c r="D63" s="161"/>
      <c r="E63" s="161"/>
      <c r="F63" s="161"/>
      <c r="G63" s="161"/>
      <c r="H63" s="161"/>
      <c r="I63" s="161"/>
      <c r="J63" s="27"/>
      <c r="K63" s="27"/>
      <c r="L63" s="27"/>
      <c r="M63" s="27"/>
      <c r="N63" s="27"/>
      <c r="O63" s="27"/>
      <c r="P63" s="27"/>
      <c r="Q63" s="27"/>
      <c r="R63" s="27"/>
      <c r="S63" s="27"/>
      <c r="T63" s="27"/>
      <c r="U63" s="27"/>
      <c r="V63" s="27"/>
    </row>
    <row r="64" spans="1:22" x14ac:dyDescent="0.3">
      <c r="A64" s="69"/>
      <c r="B64" s="161"/>
      <c r="C64" s="161"/>
      <c r="D64" s="161"/>
      <c r="E64" s="161"/>
      <c r="F64" s="161"/>
      <c r="G64" s="161"/>
      <c r="H64" s="161"/>
      <c r="I64" s="161"/>
      <c r="J64" s="26"/>
      <c r="K64" s="26"/>
      <c r="L64" s="26"/>
      <c r="M64" s="26"/>
      <c r="N64" s="26"/>
      <c r="O64" s="26"/>
      <c r="P64" s="26"/>
      <c r="Q64" s="26"/>
      <c r="R64" s="26"/>
      <c r="S64" s="26"/>
      <c r="T64" s="26"/>
      <c r="U64" s="26"/>
      <c r="V64" s="26"/>
    </row>
    <row r="65" spans="1:22" x14ac:dyDescent="0.3">
      <c r="A65" s="69"/>
      <c r="B65" s="161"/>
      <c r="C65" s="161"/>
      <c r="D65" s="161"/>
      <c r="E65" s="161"/>
      <c r="F65" s="161"/>
      <c r="G65" s="161"/>
      <c r="H65" s="161"/>
      <c r="I65" s="161"/>
      <c r="J65" s="27"/>
      <c r="K65" s="27"/>
      <c r="L65" s="27"/>
      <c r="M65" s="27"/>
      <c r="N65" s="27"/>
      <c r="O65" s="27"/>
      <c r="P65" s="27"/>
      <c r="Q65" s="27"/>
      <c r="R65" s="27"/>
      <c r="S65" s="27"/>
      <c r="T65" s="27"/>
      <c r="U65" s="27"/>
      <c r="V65" s="27"/>
    </row>
    <row r="66" spans="1:22" x14ac:dyDescent="0.3">
      <c r="A66" s="69"/>
      <c r="B66" s="161"/>
      <c r="C66" s="161"/>
      <c r="D66" s="161"/>
      <c r="E66" s="161"/>
      <c r="F66" s="161"/>
      <c r="G66" s="161"/>
      <c r="H66" s="161"/>
      <c r="I66" s="161"/>
      <c r="J66" s="26"/>
      <c r="K66" s="26"/>
      <c r="L66" s="26"/>
      <c r="M66" s="26"/>
      <c r="N66" s="26"/>
      <c r="O66" s="26"/>
      <c r="P66" s="26"/>
      <c r="Q66" s="26"/>
      <c r="R66" s="26"/>
      <c r="S66" s="26"/>
      <c r="T66" s="26"/>
      <c r="U66" s="26"/>
      <c r="V66" s="26"/>
    </row>
    <row r="67" spans="1:22" x14ac:dyDescent="0.3">
      <c r="A67" s="69"/>
      <c r="B67" s="161"/>
      <c r="C67" s="161"/>
      <c r="D67" s="161"/>
      <c r="E67" s="161"/>
      <c r="F67" s="161"/>
      <c r="G67" s="161"/>
      <c r="H67" s="161"/>
      <c r="I67" s="161"/>
      <c r="J67" s="27"/>
      <c r="K67" s="27"/>
      <c r="L67" s="27"/>
      <c r="M67" s="27"/>
      <c r="N67" s="27"/>
      <c r="O67" s="27"/>
      <c r="P67" s="27"/>
      <c r="Q67" s="27"/>
      <c r="R67" s="27"/>
      <c r="S67" s="27"/>
      <c r="T67" s="27"/>
      <c r="U67" s="27"/>
      <c r="V67" s="27"/>
    </row>
    <row r="68" spans="1:22" ht="15.6" x14ac:dyDescent="0.3">
      <c r="A68" s="26"/>
      <c r="B68" s="161"/>
      <c r="C68" s="161"/>
      <c r="D68" s="161"/>
      <c r="E68" s="161"/>
      <c r="F68" s="161"/>
      <c r="G68" s="161"/>
      <c r="H68" s="161"/>
      <c r="I68" s="161"/>
      <c r="J68" s="144"/>
      <c r="K68" s="9"/>
      <c r="L68" s="9"/>
      <c r="M68" s="9"/>
      <c r="N68" s="9"/>
      <c r="O68" s="9"/>
      <c r="P68" s="9"/>
      <c r="Q68" s="9"/>
      <c r="R68" s="9"/>
      <c r="S68" s="9"/>
      <c r="T68" s="223"/>
      <c r="U68" s="9"/>
      <c r="V68" s="9"/>
    </row>
    <row r="69" spans="1:22" x14ac:dyDescent="0.3">
      <c r="A69" s="26"/>
      <c r="B69" s="161"/>
      <c r="C69" s="161"/>
      <c r="D69" s="161"/>
      <c r="E69" s="161"/>
      <c r="F69" s="161"/>
      <c r="G69" s="161"/>
      <c r="H69" s="161"/>
      <c r="I69" s="161"/>
      <c r="J69" s="20"/>
      <c r="K69" s="20"/>
      <c r="L69" s="20"/>
      <c r="M69" s="20"/>
      <c r="N69" s="20"/>
      <c r="O69" s="20"/>
      <c r="P69" s="20"/>
      <c r="Q69" s="20"/>
      <c r="R69" s="20"/>
      <c r="S69" s="20"/>
      <c r="T69" s="20"/>
      <c r="U69" s="20"/>
      <c r="V69" s="20"/>
    </row>
    <row r="70" spans="1:22" x14ac:dyDescent="0.3">
      <c r="A70" s="69"/>
      <c r="B70" s="161"/>
      <c r="C70" s="161"/>
      <c r="D70" s="161"/>
      <c r="E70" s="161"/>
      <c r="F70" s="161"/>
      <c r="G70" s="161"/>
      <c r="H70" s="161"/>
      <c r="I70" s="161"/>
      <c r="J70" s="26"/>
      <c r="K70" s="26"/>
      <c r="L70" s="26"/>
      <c r="M70" s="26"/>
      <c r="N70" s="26"/>
      <c r="O70" s="26"/>
      <c r="P70" s="26"/>
      <c r="Q70" s="26"/>
      <c r="R70" s="26"/>
      <c r="S70" s="26"/>
      <c r="T70" s="26"/>
      <c r="U70" s="26"/>
      <c r="V70" s="26"/>
    </row>
    <row r="71" spans="1:22" x14ac:dyDescent="0.3">
      <c r="A71" s="69"/>
      <c r="B71" s="161"/>
      <c r="C71" s="161"/>
      <c r="D71" s="161"/>
      <c r="E71" s="161"/>
      <c r="F71" s="161"/>
      <c r="G71" s="161"/>
      <c r="H71" s="161"/>
      <c r="I71" s="161"/>
      <c r="J71" s="27"/>
      <c r="K71" s="27"/>
      <c r="L71" s="27"/>
      <c r="M71" s="27"/>
      <c r="N71" s="27"/>
      <c r="O71" s="27"/>
      <c r="P71" s="27"/>
      <c r="Q71" s="27"/>
      <c r="R71" s="27"/>
      <c r="S71" s="27"/>
      <c r="T71" s="27"/>
      <c r="U71" s="27"/>
      <c r="V71" s="27"/>
    </row>
    <row r="72" spans="1:22" x14ac:dyDescent="0.3">
      <c r="A72" s="69"/>
      <c r="B72" s="161"/>
      <c r="C72" s="161"/>
      <c r="D72" s="161"/>
      <c r="E72" s="161"/>
      <c r="F72" s="161"/>
      <c r="G72" s="161"/>
      <c r="H72" s="161"/>
      <c r="I72" s="161"/>
      <c r="J72" s="26"/>
      <c r="K72" s="26"/>
      <c r="L72" s="26"/>
      <c r="M72" s="26"/>
      <c r="N72" s="26"/>
      <c r="O72" s="26"/>
      <c r="P72" s="26"/>
      <c r="Q72" s="26"/>
      <c r="R72" s="26"/>
      <c r="S72" s="26"/>
      <c r="T72" s="26"/>
      <c r="U72" s="26"/>
      <c r="V72" s="26"/>
    </row>
    <row r="73" spans="1:22" x14ac:dyDescent="0.3">
      <c r="A73" s="69"/>
      <c r="B73" s="161"/>
      <c r="C73" s="161"/>
      <c r="D73" s="161"/>
      <c r="E73" s="161"/>
      <c r="F73" s="161"/>
      <c r="G73" s="161"/>
      <c r="H73" s="161"/>
      <c r="I73" s="161"/>
      <c r="J73" s="27"/>
      <c r="K73" s="27"/>
      <c r="L73" s="27"/>
      <c r="M73" s="27"/>
      <c r="N73" s="27"/>
      <c r="O73" s="27"/>
      <c r="P73" s="27"/>
      <c r="Q73" s="27"/>
      <c r="R73" s="27"/>
      <c r="S73" s="27"/>
      <c r="T73" s="27"/>
      <c r="U73" s="27"/>
      <c r="V73" s="27"/>
    </row>
    <row r="74" spans="1:22" x14ac:dyDescent="0.3">
      <c r="A74" s="69"/>
      <c r="B74" s="161"/>
      <c r="C74" s="161"/>
      <c r="D74" s="161"/>
      <c r="E74" s="161"/>
      <c r="F74" s="161"/>
      <c r="G74" s="161"/>
      <c r="H74" s="161"/>
      <c r="I74" s="161"/>
      <c r="J74" s="26"/>
      <c r="K74" s="26"/>
      <c r="L74" s="26"/>
      <c r="M74" s="26"/>
      <c r="N74" s="26"/>
      <c r="O74" s="26"/>
      <c r="P74" s="26"/>
      <c r="Q74" s="26"/>
      <c r="R74" s="26"/>
      <c r="S74" s="26"/>
      <c r="T74" s="26"/>
      <c r="U74" s="26"/>
      <c r="V74" s="26"/>
    </row>
    <row r="75" spans="1:22" x14ac:dyDescent="0.3">
      <c r="A75" s="69"/>
      <c r="B75" s="161"/>
      <c r="C75" s="161"/>
      <c r="D75" s="161"/>
      <c r="E75" s="161"/>
      <c r="F75" s="161"/>
      <c r="G75" s="161"/>
      <c r="H75" s="161"/>
      <c r="I75" s="161"/>
      <c r="J75" s="27"/>
      <c r="K75" s="27"/>
      <c r="L75" s="27"/>
      <c r="M75" s="27"/>
      <c r="N75" s="27"/>
      <c r="O75" s="27"/>
      <c r="P75" s="27"/>
      <c r="Q75" s="27"/>
      <c r="R75" s="27"/>
      <c r="S75" s="27"/>
      <c r="T75" s="27"/>
      <c r="U75" s="27"/>
      <c r="V75" s="27"/>
    </row>
    <row r="76" spans="1:22" ht="15.6" x14ac:dyDescent="0.3">
      <c r="A76" s="26"/>
      <c r="B76" s="161"/>
      <c r="C76" s="161"/>
      <c r="D76" s="161"/>
      <c r="E76" s="161"/>
      <c r="F76" s="161"/>
      <c r="G76" s="161"/>
      <c r="H76" s="161"/>
      <c r="I76" s="161"/>
      <c r="J76" s="144"/>
      <c r="K76" s="9"/>
      <c r="L76" s="9"/>
      <c r="M76" s="9"/>
      <c r="N76" s="9"/>
      <c r="O76" s="9"/>
      <c r="P76" s="9"/>
      <c r="Q76" s="9"/>
      <c r="R76" s="9"/>
      <c r="S76" s="9"/>
      <c r="T76" s="223"/>
      <c r="U76" s="9"/>
      <c r="V76" s="9"/>
    </row>
    <row r="77" spans="1:22" x14ac:dyDescent="0.3">
      <c r="A77" s="26"/>
      <c r="B77" s="161"/>
      <c r="C77" s="161"/>
      <c r="D77" s="161"/>
      <c r="E77" s="161"/>
      <c r="F77" s="161"/>
      <c r="G77" s="161"/>
      <c r="H77" s="161"/>
      <c r="I77" s="161"/>
      <c r="J77" s="20"/>
      <c r="K77" s="20"/>
      <c r="L77" s="20"/>
      <c r="M77" s="20"/>
      <c r="N77" s="20"/>
      <c r="O77" s="20"/>
      <c r="P77" s="20"/>
      <c r="Q77" s="20"/>
      <c r="R77" s="20"/>
      <c r="S77" s="20"/>
      <c r="T77" s="20"/>
      <c r="U77" s="20"/>
      <c r="V77" s="20"/>
    </row>
    <row r="78" spans="1:22" x14ac:dyDescent="0.3">
      <c r="A78" s="69"/>
      <c r="B78" s="161"/>
      <c r="C78" s="161"/>
      <c r="D78" s="161"/>
      <c r="E78" s="161"/>
      <c r="F78" s="161"/>
      <c r="G78" s="161"/>
      <c r="H78" s="161"/>
      <c r="I78" s="161"/>
      <c r="J78" s="26"/>
      <c r="K78" s="26"/>
      <c r="L78" s="26"/>
      <c r="M78" s="26"/>
      <c r="N78" s="26"/>
      <c r="O78" s="26"/>
      <c r="P78" s="26"/>
      <c r="Q78" s="26"/>
      <c r="R78" s="26"/>
      <c r="S78" s="26"/>
      <c r="T78" s="26"/>
      <c r="U78" s="26"/>
      <c r="V78" s="26"/>
    </row>
    <row r="79" spans="1:22" x14ac:dyDescent="0.3">
      <c r="A79" s="69"/>
      <c r="B79" s="161"/>
      <c r="C79" s="161"/>
      <c r="D79" s="161"/>
      <c r="E79" s="161"/>
      <c r="F79" s="161"/>
      <c r="G79" s="161"/>
      <c r="H79" s="161"/>
      <c r="I79" s="161"/>
      <c r="J79" s="27"/>
      <c r="K79" s="27"/>
      <c r="L79" s="27"/>
      <c r="M79" s="27"/>
      <c r="N79" s="27"/>
      <c r="O79" s="27"/>
      <c r="P79" s="27"/>
      <c r="Q79" s="27"/>
      <c r="R79" s="27"/>
      <c r="S79" s="27"/>
      <c r="T79" s="27"/>
      <c r="U79" s="27"/>
      <c r="V79" s="27"/>
    </row>
    <row r="80" spans="1:22" x14ac:dyDescent="0.3">
      <c r="A80" s="69"/>
      <c r="B80" s="161"/>
      <c r="C80" s="161"/>
      <c r="D80" s="161"/>
      <c r="E80" s="161"/>
      <c r="F80" s="161"/>
      <c r="G80" s="161"/>
      <c r="H80" s="161"/>
      <c r="I80" s="161"/>
      <c r="J80" s="26"/>
      <c r="K80" s="26"/>
      <c r="L80" s="26"/>
      <c r="M80" s="26"/>
      <c r="N80" s="26"/>
      <c r="O80" s="26"/>
      <c r="P80" s="26"/>
      <c r="Q80" s="26"/>
      <c r="R80" s="26"/>
      <c r="S80" s="26"/>
      <c r="T80" s="26"/>
      <c r="U80" s="26"/>
      <c r="V80" s="26"/>
    </row>
    <row r="81" spans="1:22" x14ac:dyDescent="0.3">
      <c r="A81" s="69"/>
      <c r="B81" s="161"/>
      <c r="C81" s="161"/>
      <c r="D81" s="161"/>
      <c r="E81" s="161"/>
      <c r="F81" s="161"/>
      <c r="G81" s="161"/>
      <c r="H81" s="161"/>
      <c r="I81" s="161"/>
      <c r="J81" s="27"/>
      <c r="K81" s="27"/>
      <c r="L81" s="27"/>
      <c r="M81" s="27"/>
      <c r="N81" s="27"/>
      <c r="O81" s="27"/>
      <c r="P81" s="27"/>
      <c r="Q81" s="27"/>
      <c r="R81" s="27"/>
      <c r="S81" s="27"/>
      <c r="T81" s="27"/>
      <c r="U81" s="27"/>
      <c r="V81" s="27"/>
    </row>
    <row r="82" spans="1:22" x14ac:dyDescent="0.3">
      <c r="A82" s="69"/>
      <c r="B82" s="161"/>
      <c r="C82" s="161"/>
      <c r="D82" s="161"/>
      <c r="E82" s="161"/>
      <c r="F82" s="161"/>
      <c r="G82" s="161"/>
      <c r="H82" s="161"/>
      <c r="I82" s="161"/>
      <c r="J82" s="26"/>
      <c r="K82" s="26"/>
      <c r="L82" s="26"/>
      <c r="M82" s="26"/>
      <c r="N82" s="26"/>
      <c r="O82" s="26"/>
      <c r="P82" s="26"/>
      <c r="Q82" s="26"/>
      <c r="R82" s="26"/>
      <c r="S82" s="26"/>
      <c r="T82" s="26"/>
      <c r="U82" s="26"/>
      <c r="V82" s="26"/>
    </row>
    <row r="83" spans="1:22" x14ac:dyDescent="0.3">
      <c r="A83" s="69"/>
      <c r="B83" s="161"/>
      <c r="C83" s="161"/>
      <c r="D83" s="161"/>
      <c r="E83" s="161"/>
      <c r="F83" s="161"/>
      <c r="G83" s="161"/>
      <c r="H83" s="161"/>
      <c r="I83" s="161"/>
      <c r="J83" s="27"/>
      <c r="K83" s="27"/>
      <c r="L83" s="27"/>
      <c r="M83" s="27"/>
      <c r="N83" s="27"/>
      <c r="O83" s="27"/>
      <c r="P83" s="27"/>
      <c r="Q83" s="27"/>
      <c r="R83" s="27"/>
      <c r="S83" s="27"/>
      <c r="T83" s="27"/>
      <c r="U83" s="27"/>
      <c r="V83" s="27"/>
    </row>
    <row r="84" spans="1:22" ht="15.6" x14ac:dyDescent="0.3">
      <c r="A84" s="26"/>
      <c r="B84" s="161"/>
      <c r="C84" s="161"/>
      <c r="D84" s="161"/>
      <c r="E84" s="161"/>
      <c r="F84" s="161"/>
      <c r="G84" s="161"/>
      <c r="H84" s="161"/>
      <c r="I84" s="161"/>
      <c r="J84" s="144"/>
      <c r="K84" s="9"/>
      <c r="L84" s="9"/>
      <c r="M84" s="9"/>
      <c r="N84" s="9"/>
      <c r="O84" s="9"/>
      <c r="P84" s="9"/>
      <c r="Q84" s="9"/>
      <c r="R84" s="9"/>
      <c r="S84" s="9"/>
      <c r="T84" s="223"/>
      <c r="U84" s="9"/>
      <c r="V84" s="9"/>
    </row>
    <row r="85" spans="1:22" x14ac:dyDescent="0.3">
      <c r="A85" s="26"/>
      <c r="B85" s="161"/>
      <c r="C85" s="161"/>
      <c r="D85" s="161"/>
      <c r="E85" s="161"/>
      <c r="F85" s="161"/>
      <c r="G85" s="161"/>
      <c r="H85" s="161"/>
      <c r="I85" s="161"/>
      <c r="J85" s="20"/>
      <c r="K85" s="20"/>
      <c r="L85" s="20"/>
      <c r="M85" s="20"/>
      <c r="N85" s="20"/>
      <c r="O85" s="20"/>
      <c r="P85" s="20"/>
      <c r="Q85" s="20"/>
      <c r="R85" s="20"/>
      <c r="S85" s="20"/>
      <c r="T85" s="20"/>
      <c r="U85" s="20"/>
      <c r="V85" s="20"/>
    </row>
    <row r="86" spans="1:22" x14ac:dyDescent="0.3">
      <c r="A86" s="69"/>
      <c r="B86" s="161"/>
      <c r="C86" s="161"/>
      <c r="D86" s="161"/>
      <c r="E86" s="161"/>
      <c r="F86" s="161"/>
      <c r="G86" s="161"/>
      <c r="H86" s="161"/>
      <c r="I86" s="161"/>
      <c r="J86" s="26"/>
      <c r="K86" s="26"/>
      <c r="L86" s="26"/>
      <c r="M86" s="26"/>
      <c r="N86" s="26"/>
      <c r="O86" s="26"/>
      <c r="P86" s="26"/>
      <c r="Q86" s="26"/>
      <c r="R86" s="26"/>
      <c r="S86" s="26"/>
      <c r="T86" s="26"/>
      <c r="U86" s="26"/>
      <c r="V86" s="26"/>
    </row>
    <row r="87" spans="1:22" x14ac:dyDescent="0.3">
      <c r="A87" s="69"/>
      <c r="B87" s="161"/>
      <c r="C87" s="161"/>
      <c r="D87" s="161"/>
      <c r="E87" s="161"/>
      <c r="F87" s="161"/>
      <c r="G87" s="161"/>
      <c r="H87" s="161"/>
      <c r="I87" s="161"/>
      <c r="J87" s="27"/>
      <c r="K87" s="27"/>
      <c r="L87" s="27"/>
      <c r="M87" s="27"/>
      <c r="N87" s="27"/>
      <c r="O87" s="27"/>
      <c r="P87" s="27"/>
      <c r="Q87" s="27"/>
      <c r="R87" s="27"/>
      <c r="S87" s="27"/>
      <c r="T87" s="27"/>
      <c r="U87" s="27"/>
      <c r="V87" s="27"/>
    </row>
    <row r="88" spans="1:22" x14ac:dyDescent="0.3">
      <c r="A88" s="69"/>
      <c r="B88" s="161"/>
      <c r="C88" s="161"/>
      <c r="D88" s="161"/>
      <c r="E88" s="161"/>
      <c r="F88" s="161"/>
      <c r="G88" s="161"/>
      <c r="H88" s="161"/>
      <c r="I88" s="161"/>
      <c r="J88" s="26"/>
      <c r="K88" s="26"/>
      <c r="L88" s="26"/>
      <c r="M88" s="26"/>
      <c r="N88" s="26"/>
      <c r="O88" s="26"/>
      <c r="P88" s="26"/>
      <c r="Q88" s="26"/>
      <c r="R88" s="26"/>
      <c r="S88" s="26"/>
      <c r="T88" s="26"/>
      <c r="U88" s="26"/>
      <c r="V88" s="26"/>
    </row>
    <row r="89" spans="1:22" x14ac:dyDescent="0.3">
      <c r="A89" s="69"/>
      <c r="B89" s="161"/>
      <c r="C89" s="161"/>
      <c r="D89" s="161"/>
      <c r="E89" s="161"/>
      <c r="F89" s="161"/>
      <c r="G89" s="161"/>
      <c r="H89" s="161"/>
      <c r="I89" s="161"/>
      <c r="J89" s="27"/>
      <c r="K89" s="27"/>
      <c r="L89" s="27"/>
      <c r="M89" s="27"/>
      <c r="N89" s="27"/>
      <c r="O89" s="27"/>
      <c r="P89" s="27"/>
      <c r="Q89" s="27"/>
      <c r="R89" s="27"/>
      <c r="S89" s="27"/>
      <c r="T89" s="27"/>
      <c r="U89" s="27"/>
      <c r="V89" s="27"/>
    </row>
    <row r="90" spans="1:22" x14ac:dyDescent="0.3">
      <c r="A90" s="69"/>
      <c r="B90" s="161"/>
      <c r="C90" s="161"/>
      <c r="D90" s="161"/>
      <c r="E90" s="161"/>
      <c r="F90" s="161"/>
      <c r="G90" s="161"/>
      <c r="H90" s="161"/>
      <c r="I90" s="161"/>
      <c r="J90" s="26"/>
      <c r="K90" s="26"/>
      <c r="L90" s="26"/>
      <c r="M90" s="26"/>
      <c r="N90" s="26"/>
      <c r="O90" s="26"/>
      <c r="P90" s="26"/>
      <c r="Q90" s="26"/>
      <c r="R90" s="26"/>
      <c r="S90" s="26"/>
      <c r="T90" s="26"/>
      <c r="U90" s="26"/>
      <c r="V90" s="26"/>
    </row>
    <row r="91" spans="1:22" x14ac:dyDescent="0.3">
      <c r="A91" s="69"/>
      <c r="B91" s="161"/>
      <c r="C91" s="161"/>
      <c r="D91" s="161"/>
      <c r="E91" s="161"/>
      <c r="F91" s="161"/>
      <c r="G91" s="161"/>
      <c r="H91" s="161"/>
      <c r="I91" s="161"/>
      <c r="J91" s="27"/>
      <c r="K91" s="27"/>
      <c r="L91" s="27"/>
      <c r="M91" s="27"/>
      <c r="N91" s="27"/>
      <c r="O91" s="27"/>
      <c r="P91" s="27"/>
      <c r="Q91" s="27"/>
      <c r="R91" s="27"/>
      <c r="S91" s="27"/>
      <c r="T91" s="27"/>
      <c r="U91" s="27"/>
      <c r="V91" s="27"/>
    </row>
    <row r="92" spans="1:22" ht="15.6" x14ac:dyDescent="0.3">
      <c r="A92" s="26"/>
      <c r="B92" s="161"/>
      <c r="C92" s="161"/>
      <c r="D92" s="161"/>
      <c r="E92" s="161"/>
      <c r="F92" s="161"/>
      <c r="G92" s="161"/>
      <c r="H92" s="161"/>
      <c r="I92" s="161"/>
      <c r="J92" s="144"/>
      <c r="K92" s="9"/>
      <c r="L92" s="9"/>
      <c r="M92" s="9"/>
      <c r="N92" s="9"/>
      <c r="O92" s="9"/>
      <c r="P92" s="9"/>
      <c r="Q92" s="9"/>
      <c r="R92" s="9"/>
      <c r="S92" s="9"/>
      <c r="T92" s="223"/>
      <c r="U92" s="9"/>
      <c r="V92" s="9"/>
    </row>
    <row r="93" spans="1:22" x14ac:dyDescent="0.3">
      <c r="A93" s="26"/>
      <c r="B93" s="161"/>
      <c r="C93" s="161"/>
      <c r="D93" s="161"/>
      <c r="E93" s="161"/>
      <c r="F93" s="161"/>
      <c r="G93" s="161"/>
      <c r="H93" s="161"/>
      <c r="I93" s="161"/>
      <c r="J93" s="20"/>
      <c r="K93" s="20"/>
      <c r="L93" s="20"/>
      <c r="M93" s="20"/>
      <c r="N93" s="20"/>
      <c r="O93" s="20"/>
      <c r="P93" s="20"/>
      <c r="Q93" s="20"/>
      <c r="R93" s="20"/>
      <c r="S93" s="20"/>
      <c r="T93" s="20"/>
      <c r="U93" s="20"/>
      <c r="V93" s="20"/>
    </row>
    <row r="94" spans="1:22" x14ac:dyDescent="0.3">
      <c r="A94" s="69"/>
      <c r="B94" s="161"/>
      <c r="C94" s="161"/>
      <c r="D94" s="161"/>
      <c r="E94" s="161"/>
      <c r="F94" s="161"/>
      <c r="G94" s="161"/>
      <c r="H94" s="161"/>
      <c r="I94" s="161"/>
      <c r="J94" s="26"/>
      <c r="K94" s="26"/>
      <c r="L94" s="26"/>
      <c r="M94" s="26"/>
      <c r="N94" s="26"/>
      <c r="O94" s="26"/>
      <c r="P94" s="26"/>
      <c r="Q94" s="26"/>
      <c r="R94" s="26"/>
      <c r="S94" s="26"/>
      <c r="T94" s="26"/>
      <c r="U94" s="26"/>
      <c r="V94" s="26"/>
    </row>
    <row r="95" spans="1:22" x14ac:dyDescent="0.3">
      <c r="A95" s="69"/>
      <c r="B95" s="161"/>
      <c r="C95" s="161"/>
      <c r="D95" s="161"/>
      <c r="E95" s="161"/>
      <c r="F95" s="161"/>
      <c r="G95" s="161"/>
      <c r="H95" s="161"/>
      <c r="I95" s="161"/>
      <c r="J95" s="27"/>
      <c r="K95" s="27"/>
      <c r="L95" s="27"/>
      <c r="M95" s="27"/>
      <c r="N95" s="27"/>
      <c r="O95" s="27"/>
      <c r="P95" s="27"/>
      <c r="Q95" s="27"/>
      <c r="R95" s="27"/>
      <c r="S95" s="27"/>
      <c r="T95" s="27"/>
      <c r="U95" s="27"/>
      <c r="V95" s="27"/>
    </row>
    <row r="96" spans="1:22" x14ac:dyDescent="0.3">
      <c r="A96" s="69"/>
      <c r="B96" s="161"/>
      <c r="C96" s="161"/>
      <c r="D96" s="161"/>
      <c r="E96" s="161"/>
      <c r="F96" s="161"/>
      <c r="G96" s="161"/>
      <c r="H96" s="161"/>
      <c r="I96" s="161"/>
      <c r="J96" s="26"/>
      <c r="K96" s="26"/>
      <c r="L96" s="26"/>
      <c r="M96" s="26"/>
      <c r="N96" s="26"/>
      <c r="O96" s="26"/>
      <c r="P96" s="26"/>
      <c r="Q96" s="26"/>
      <c r="R96" s="26"/>
      <c r="S96" s="26"/>
      <c r="T96" s="26"/>
      <c r="U96" s="26"/>
      <c r="V96" s="26"/>
    </row>
    <row r="97" spans="1:22" x14ac:dyDescent="0.3">
      <c r="A97" s="69"/>
      <c r="B97" s="161"/>
      <c r="C97" s="161"/>
      <c r="D97" s="161"/>
      <c r="E97" s="161"/>
      <c r="F97" s="161"/>
      <c r="G97" s="161"/>
      <c r="H97" s="161"/>
      <c r="I97" s="161"/>
      <c r="J97" s="27"/>
      <c r="K97" s="27"/>
      <c r="L97" s="27"/>
      <c r="M97" s="27"/>
      <c r="N97" s="27"/>
      <c r="O97" s="27"/>
      <c r="P97" s="27"/>
      <c r="Q97" s="27"/>
      <c r="R97" s="27"/>
      <c r="S97" s="27"/>
      <c r="T97" s="27"/>
      <c r="U97" s="27"/>
      <c r="V97" s="27"/>
    </row>
    <row r="98" spans="1:22" x14ac:dyDescent="0.3">
      <c r="A98" s="69"/>
      <c r="B98" s="161"/>
      <c r="C98" s="161"/>
      <c r="D98" s="161"/>
      <c r="E98" s="161"/>
      <c r="F98" s="161"/>
      <c r="G98" s="161"/>
      <c r="H98" s="161"/>
      <c r="I98" s="161"/>
      <c r="J98" s="26"/>
      <c r="K98" s="26"/>
      <c r="L98" s="26"/>
      <c r="M98" s="26"/>
      <c r="N98" s="26"/>
      <c r="O98" s="26"/>
      <c r="P98" s="26"/>
      <c r="Q98" s="26"/>
      <c r="R98" s="26"/>
      <c r="S98" s="26"/>
      <c r="T98" s="26"/>
      <c r="U98" s="26"/>
      <c r="V98" s="26"/>
    </row>
    <row r="99" spans="1:22" x14ac:dyDescent="0.3">
      <c r="A99" s="69"/>
      <c r="B99" s="161"/>
      <c r="C99" s="161"/>
      <c r="D99" s="161"/>
      <c r="E99" s="161"/>
      <c r="F99" s="161"/>
      <c r="G99" s="161"/>
      <c r="H99" s="161"/>
      <c r="I99" s="161"/>
      <c r="J99" s="27"/>
      <c r="K99" s="27"/>
      <c r="L99" s="27"/>
      <c r="M99" s="27"/>
      <c r="N99" s="27"/>
      <c r="O99" s="27"/>
      <c r="P99" s="27"/>
      <c r="Q99" s="27"/>
      <c r="R99" s="27"/>
      <c r="S99" s="27"/>
      <c r="T99" s="27"/>
      <c r="U99" s="27"/>
      <c r="V99" s="27"/>
    </row>
    <row r="100" spans="1:22" ht="15.6" x14ac:dyDescent="0.3">
      <c r="A100" s="26"/>
      <c r="B100" s="161"/>
      <c r="C100" s="161"/>
      <c r="D100" s="161"/>
      <c r="E100" s="161"/>
      <c r="F100" s="161"/>
      <c r="G100" s="161"/>
      <c r="H100" s="161"/>
      <c r="I100" s="161"/>
      <c r="J100" s="144"/>
      <c r="K100" s="9"/>
      <c r="L100" s="9"/>
      <c r="M100" s="9"/>
      <c r="N100" s="9"/>
      <c r="O100" s="9"/>
      <c r="P100" s="9"/>
      <c r="Q100" s="9"/>
      <c r="R100" s="9"/>
      <c r="S100" s="9"/>
      <c r="T100" s="223"/>
      <c r="U100" s="9"/>
      <c r="V100" s="9"/>
    </row>
    <row r="101" spans="1:22" x14ac:dyDescent="0.3">
      <c r="A101" s="26"/>
      <c r="B101" s="161"/>
      <c r="C101" s="161"/>
      <c r="D101" s="161"/>
      <c r="E101" s="161"/>
      <c r="F101" s="161"/>
      <c r="G101" s="161"/>
      <c r="H101" s="161"/>
      <c r="I101" s="161"/>
      <c r="J101" s="20"/>
      <c r="K101" s="20"/>
      <c r="L101" s="20"/>
      <c r="M101" s="20"/>
      <c r="N101" s="20"/>
      <c r="O101" s="20"/>
      <c r="P101" s="20"/>
      <c r="Q101" s="20"/>
      <c r="R101" s="20"/>
      <c r="S101" s="20"/>
      <c r="T101" s="20"/>
      <c r="U101" s="20"/>
      <c r="V101" s="20"/>
    </row>
    <row r="102" spans="1:22" x14ac:dyDescent="0.3">
      <c r="A102" s="69"/>
      <c r="B102" s="161"/>
      <c r="C102" s="161"/>
      <c r="D102" s="161"/>
      <c r="E102" s="161"/>
      <c r="F102" s="161"/>
      <c r="G102" s="161"/>
      <c r="H102" s="161"/>
      <c r="I102" s="161"/>
      <c r="J102" s="26"/>
      <c r="K102" s="26"/>
      <c r="L102" s="26"/>
      <c r="M102" s="26"/>
      <c r="N102" s="26"/>
      <c r="O102" s="26"/>
      <c r="P102" s="26"/>
      <c r="Q102" s="26"/>
      <c r="R102" s="26"/>
      <c r="S102" s="26"/>
      <c r="T102" s="26"/>
      <c r="U102" s="26"/>
      <c r="V102" s="26"/>
    </row>
    <row r="103" spans="1:22" x14ac:dyDescent="0.3">
      <c r="A103" s="69"/>
      <c r="B103" s="161"/>
      <c r="C103" s="161"/>
      <c r="D103" s="161"/>
      <c r="E103" s="161"/>
      <c r="F103" s="161"/>
      <c r="G103" s="161"/>
      <c r="H103" s="161"/>
      <c r="I103" s="161"/>
      <c r="J103" s="27"/>
      <c r="K103" s="27"/>
      <c r="L103" s="27"/>
      <c r="M103" s="27"/>
      <c r="N103" s="27"/>
      <c r="O103" s="27"/>
      <c r="P103" s="27"/>
      <c r="Q103" s="27"/>
      <c r="R103" s="27"/>
      <c r="S103" s="27"/>
      <c r="T103" s="27"/>
      <c r="U103" s="27"/>
      <c r="V103" s="27"/>
    </row>
    <row r="104" spans="1:22" x14ac:dyDescent="0.3">
      <c r="A104" s="69"/>
      <c r="B104" s="161"/>
      <c r="C104" s="161"/>
      <c r="D104" s="161"/>
      <c r="E104" s="161"/>
      <c r="F104" s="161"/>
      <c r="G104" s="161"/>
      <c r="H104" s="161"/>
      <c r="I104" s="161"/>
      <c r="J104" s="26"/>
      <c r="K104" s="26"/>
      <c r="L104" s="26"/>
      <c r="M104" s="26"/>
      <c r="N104" s="26"/>
      <c r="O104" s="26"/>
      <c r="P104" s="26"/>
      <c r="Q104" s="26"/>
      <c r="R104" s="26"/>
      <c r="S104" s="26"/>
      <c r="T104" s="26"/>
      <c r="U104" s="26"/>
      <c r="V104" s="26"/>
    </row>
    <row r="105" spans="1:22" x14ac:dyDescent="0.3">
      <c r="A105" s="69"/>
      <c r="B105" s="161"/>
      <c r="C105" s="161"/>
      <c r="D105" s="161"/>
      <c r="E105" s="161"/>
      <c r="F105" s="161"/>
      <c r="G105" s="161"/>
      <c r="H105" s="161"/>
      <c r="I105" s="161"/>
      <c r="J105" s="27"/>
      <c r="K105" s="27"/>
      <c r="L105" s="27"/>
      <c r="M105" s="27"/>
      <c r="N105" s="27"/>
      <c r="O105" s="27"/>
      <c r="P105" s="27"/>
      <c r="Q105" s="27"/>
      <c r="R105" s="27"/>
      <c r="S105" s="27"/>
      <c r="T105" s="27"/>
      <c r="U105" s="27"/>
      <c r="V105" s="27"/>
    </row>
    <row r="106" spans="1:22" x14ac:dyDescent="0.3">
      <c r="A106" s="69"/>
      <c r="B106" s="161"/>
      <c r="C106" s="161"/>
      <c r="D106" s="161"/>
      <c r="E106" s="161"/>
      <c r="F106" s="161"/>
      <c r="G106" s="161"/>
      <c r="H106" s="161"/>
      <c r="I106" s="161"/>
      <c r="J106" s="26"/>
      <c r="K106" s="26"/>
      <c r="L106" s="26"/>
      <c r="M106" s="26"/>
      <c r="N106" s="26"/>
      <c r="O106" s="26"/>
      <c r="P106" s="26"/>
      <c r="Q106" s="26"/>
      <c r="R106" s="26"/>
      <c r="S106" s="26"/>
      <c r="T106" s="26"/>
      <c r="U106" s="26"/>
      <c r="V106" s="26"/>
    </row>
    <row r="107" spans="1:22" x14ac:dyDescent="0.3">
      <c r="A107" s="69"/>
      <c r="B107" s="161"/>
      <c r="C107" s="161"/>
      <c r="D107" s="161"/>
      <c r="E107" s="161"/>
      <c r="F107" s="161"/>
      <c r="G107" s="161"/>
      <c r="H107" s="161"/>
      <c r="I107" s="161"/>
      <c r="J107" s="27"/>
      <c r="K107" s="27"/>
      <c r="L107" s="27"/>
      <c r="M107" s="27"/>
      <c r="N107" s="27"/>
      <c r="O107" s="27"/>
      <c r="P107" s="27"/>
      <c r="Q107" s="27"/>
      <c r="R107" s="27"/>
      <c r="S107" s="27"/>
      <c r="T107" s="27"/>
      <c r="U107" s="27"/>
      <c r="V107" s="27"/>
    </row>
    <row r="108" spans="1:22" ht="15.6" x14ac:dyDescent="0.3">
      <c r="A108" s="26"/>
      <c r="B108" s="161"/>
      <c r="C108" s="161"/>
      <c r="D108" s="161"/>
      <c r="E108" s="161"/>
      <c r="F108" s="161"/>
      <c r="G108" s="161"/>
      <c r="H108" s="161"/>
      <c r="I108" s="161"/>
      <c r="J108" s="144"/>
      <c r="K108" s="9"/>
      <c r="L108" s="9"/>
      <c r="M108" s="9"/>
      <c r="N108" s="9"/>
      <c r="O108" s="9"/>
      <c r="P108" s="9"/>
      <c r="Q108" s="9"/>
      <c r="R108" s="9"/>
      <c r="S108" s="9"/>
      <c r="T108" s="223"/>
      <c r="U108" s="9"/>
      <c r="V108" s="9"/>
    </row>
    <row r="109" spans="1:22" x14ac:dyDescent="0.3">
      <c r="A109" s="26"/>
      <c r="B109" s="161"/>
      <c r="C109" s="161"/>
      <c r="D109" s="161"/>
      <c r="E109" s="161"/>
      <c r="F109" s="161"/>
      <c r="G109" s="161"/>
      <c r="H109" s="161"/>
      <c r="I109" s="161"/>
      <c r="J109" s="20"/>
      <c r="K109" s="20"/>
      <c r="L109" s="20"/>
      <c r="M109" s="20"/>
      <c r="N109" s="20"/>
      <c r="O109" s="20"/>
      <c r="P109" s="20"/>
      <c r="Q109" s="20"/>
      <c r="R109" s="20"/>
      <c r="S109" s="20"/>
      <c r="T109" s="20"/>
      <c r="U109" s="20"/>
      <c r="V109" s="20"/>
    </row>
    <row r="110" spans="1:22" x14ac:dyDescent="0.3">
      <c r="A110" s="69"/>
      <c r="B110" s="161"/>
      <c r="C110" s="161"/>
      <c r="D110" s="161"/>
      <c r="E110" s="161"/>
      <c r="F110" s="161"/>
      <c r="G110" s="161"/>
      <c r="H110" s="161"/>
      <c r="I110" s="161"/>
      <c r="J110" s="26"/>
      <c r="K110" s="26"/>
      <c r="L110" s="26"/>
      <c r="M110" s="26"/>
      <c r="N110" s="26"/>
      <c r="O110" s="26"/>
      <c r="P110" s="26"/>
      <c r="Q110" s="26"/>
      <c r="R110" s="26"/>
      <c r="S110" s="26"/>
      <c r="T110" s="26"/>
      <c r="U110" s="26"/>
      <c r="V110" s="26"/>
    </row>
    <row r="111" spans="1:22" x14ac:dyDescent="0.3">
      <c r="A111" s="69"/>
      <c r="B111" s="161"/>
      <c r="C111" s="161"/>
      <c r="D111" s="161"/>
      <c r="E111" s="161"/>
      <c r="F111" s="161"/>
      <c r="G111" s="161"/>
      <c r="H111" s="161"/>
      <c r="I111" s="161"/>
      <c r="J111" s="27"/>
      <c r="K111" s="27"/>
      <c r="L111" s="27"/>
      <c r="M111" s="27"/>
      <c r="N111" s="27"/>
      <c r="O111" s="27"/>
      <c r="P111" s="27"/>
      <c r="Q111" s="27"/>
      <c r="R111" s="27"/>
      <c r="S111" s="27"/>
      <c r="T111" s="27"/>
      <c r="U111" s="27"/>
      <c r="V111" s="27"/>
    </row>
    <row r="112" spans="1:22" x14ac:dyDescent="0.3">
      <c r="A112" s="69"/>
      <c r="B112" s="161"/>
      <c r="C112" s="161"/>
      <c r="D112" s="161"/>
      <c r="E112" s="161"/>
      <c r="F112" s="161"/>
      <c r="G112" s="161"/>
      <c r="H112" s="161"/>
      <c r="I112" s="161"/>
      <c r="J112" s="26"/>
      <c r="K112" s="26"/>
      <c r="L112" s="26"/>
      <c r="M112" s="26"/>
      <c r="N112" s="26"/>
      <c r="O112" s="26"/>
      <c r="P112" s="26"/>
      <c r="Q112" s="26"/>
      <c r="R112" s="26"/>
      <c r="S112" s="26"/>
      <c r="T112" s="26"/>
      <c r="U112" s="26"/>
      <c r="V112" s="26"/>
    </row>
    <row r="113" spans="1:22" x14ac:dyDescent="0.3">
      <c r="A113" s="69"/>
      <c r="B113" s="161"/>
      <c r="C113" s="161"/>
      <c r="D113" s="161"/>
      <c r="E113" s="161"/>
      <c r="F113" s="161"/>
      <c r="G113" s="161"/>
      <c r="H113" s="161"/>
      <c r="I113" s="161"/>
      <c r="J113" s="27"/>
      <c r="K113" s="27"/>
      <c r="L113" s="27"/>
      <c r="M113" s="27"/>
      <c r="N113" s="27"/>
      <c r="O113" s="27"/>
      <c r="P113" s="27"/>
      <c r="Q113" s="27"/>
      <c r="R113" s="27"/>
      <c r="S113" s="27"/>
      <c r="T113" s="27"/>
      <c r="U113" s="27"/>
      <c r="V113" s="27"/>
    </row>
    <row r="114" spans="1:22" x14ac:dyDescent="0.3">
      <c r="A114" s="69"/>
      <c r="B114" s="161"/>
      <c r="C114" s="161"/>
      <c r="D114" s="161"/>
      <c r="E114" s="161"/>
      <c r="F114" s="161"/>
      <c r="G114" s="161"/>
      <c r="H114" s="161"/>
      <c r="I114" s="161"/>
      <c r="J114" s="26"/>
      <c r="K114" s="26"/>
      <c r="L114" s="26"/>
      <c r="M114" s="26"/>
      <c r="N114" s="26"/>
      <c r="O114" s="26"/>
      <c r="P114" s="26"/>
      <c r="Q114" s="26"/>
      <c r="R114" s="26"/>
      <c r="S114" s="26"/>
      <c r="T114" s="26"/>
      <c r="U114" s="26"/>
      <c r="V114" s="26"/>
    </row>
    <row r="115" spans="1:22" x14ac:dyDescent="0.3">
      <c r="A115" s="69"/>
      <c r="B115" s="161"/>
      <c r="C115" s="161"/>
      <c r="D115" s="161"/>
      <c r="E115" s="161"/>
      <c r="F115" s="161"/>
      <c r="G115" s="161"/>
      <c r="H115" s="161"/>
      <c r="I115" s="161"/>
      <c r="J115" s="27"/>
      <c r="K115" s="27"/>
      <c r="L115" s="27"/>
      <c r="M115" s="27"/>
      <c r="N115" s="27"/>
      <c r="O115" s="27"/>
      <c r="P115" s="27"/>
      <c r="Q115" s="27"/>
      <c r="R115" s="27"/>
      <c r="S115" s="27"/>
      <c r="T115" s="27"/>
      <c r="U115" s="27"/>
      <c r="V115" s="27"/>
    </row>
    <row r="116" spans="1:22" ht="15.6" x14ac:dyDescent="0.3">
      <c r="A116" s="26"/>
      <c r="B116" s="161"/>
      <c r="C116" s="161"/>
      <c r="D116" s="161"/>
      <c r="E116" s="161"/>
      <c r="F116" s="161"/>
      <c r="G116" s="161"/>
      <c r="H116" s="161"/>
      <c r="I116" s="161"/>
      <c r="J116" s="144"/>
      <c r="K116" s="9"/>
      <c r="L116" s="9"/>
      <c r="M116" s="9"/>
      <c r="N116" s="9"/>
      <c r="O116" s="9"/>
      <c r="P116" s="9"/>
      <c r="Q116" s="9"/>
      <c r="R116" s="9"/>
      <c r="S116" s="9"/>
      <c r="T116" s="223"/>
      <c r="U116" s="9"/>
      <c r="V116" s="9"/>
    </row>
    <row r="117" spans="1:22" x14ac:dyDescent="0.3">
      <c r="A117" s="26"/>
      <c r="B117" s="161"/>
      <c r="C117" s="161"/>
      <c r="D117" s="161"/>
      <c r="E117" s="161"/>
      <c r="F117" s="161"/>
      <c r="G117" s="161"/>
      <c r="H117" s="161"/>
      <c r="I117" s="161"/>
      <c r="J117" s="20"/>
      <c r="K117" s="20"/>
      <c r="L117" s="20"/>
      <c r="M117" s="20"/>
      <c r="N117" s="20"/>
      <c r="O117" s="20"/>
      <c r="P117" s="20"/>
      <c r="Q117" s="20"/>
      <c r="R117" s="20"/>
      <c r="S117" s="20"/>
      <c r="T117" s="20"/>
      <c r="U117" s="20"/>
      <c r="V117" s="20"/>
    </row>
    <row r="118" spans="1:22" x14ac:dyDescent="0.3">
      <c r="A118" s="69"/>
      <c r="B118" s="161"/>
      <c r="C118" s="161"/>
      <c r="D118" s="161"/>
      <c r="E118" s="161"/>
      <c r="F118" s="161"/>
      <c r="G118" s="161"/>
      <c r="H118" s="161"/>
      <c r="I118" s="161"/>
      <c r="J118" s="26"/>
      <c r="K118" s="26"/>
      <c r="L118" s="26"/>
      <c r="M118" s="26"/>
      <c r="N118" s="26"/>
      <c r="O118" s="26"/>
      <c r="P118" s="26"/>
      <c r="Q118" s="26"/>
      <c r="R118" s="26"/>
      <c r="S118" s="26"/>
      <c r="T118" s="26"/>
      <c r="U118" s="26"/>
      <c r="V118" s="26"/>
    </row>
    <row r="119" spans="1:22" x14ac:dyDescent="0.3">
      <c r="A119" s="69"/>
      <c r="B119" s="161"/>
      <c r="C119" s="161"/>
      <c r="D119" s="161"/>
      <c r="E119" s="161"/>
      <c r="F119" s="161"/>
      <c r="G119" s="161"/>
      <c r="H119" s="161"/>
      <c r="I119" s="161"/>
      <c r="J119" s="27"/>
      <c r="K119" s="27"/>
      <c r="L119" s="27"/>
      <c r="M119" s="27"/>
      <c r="N119" s="27"/>
      <c r="O119" s="27"/>
      <c r="P119" s="27"/>
      <c r="Q119" s="27"/>
      <c r="R119" s="27"/>
      <c r="S119" s="27"/>
      <c r="T119" s="27"/>
      <c r="U119" s="27"/>
      <c r="V119" s="27"/>
    </row>
    <row r="120" spans="1:22" x14ac:dyDescent="0.3">
      <c r="A120" s="69"/>
      <c r="B120" s="161"/>
      <c r="C120" s="161"/>
      <c r="D120" s="161"/>
      <c r="E120" s="161"/>
      <c r="F120" s="161"/>
      <c r="G120" s="161"/>
      <c r="H120" s="161"/>
      <c r="I120" s="161"/>
      <c r="J120" s="26"/>
      <c r="K120" s="26"/>
      <c r="L120" s="26"/>
      <c r="M120" s="26"/>
      <c r="N120" s="26"/>
      <c r="O120" s="26"/>
      <c r="P120" s="26"/>
      <c r="Q120" s="26"/>
      <c r="R120" s="26"/>
      <c r="S120" s="26"/>
      <c r="T120" s="26"/>
      <c r="U120" s="26"/>
      <c r="V120" s="26"/>
    </row>
    <row r="121" spans="1:22" x14ac:dyDescent="0.3">
      <c r="A121" s="69"/>
      <c r="B121" s="161"/>
      <c r="C121" s="161"/>
      <c r="D121" s="161"/>
      <c r="E121" s="161"/>
      <c r="F121" s="161"/>
      <c r="G121" s="161"/>
      <c r="H121" s="161"/>
      <c r="I121" s="161"/>
      <c r="J121" s="27"/>
      <c r="K121" s="27"/>
      <c r="L121" s="27"/>
      <c r="M121" s="27"/>
      <c r="N121" s="27"/>
      <c r="O121" s="27"/>
      <c r="P121" s="27"/>
      <c r="Q121" s="27"/>
      <c r="R121" s="27"/>
      <c r="S121" s="27"/>
      <c r="T121" s="27"/>
      <c r="U121" s="27"/>
      <c r="V121" s="27"/>
    </row>
    <row r="122" spans="1:22" x14ac:dyDescent="0.3">
      <c r="A122" s="69"/>
      <c r="B122" s="161"/>
      <c r="C122" s="161"/>
      <c r="D122" s="161"/>
      <c r="E122" s="161"/>
      <c r="F122" s="161"/>
      <c r="G122" s="161"/>
      <c r="H122" s="161"/>
      <c r="I122" s="161"/>
      <c r="J122" s="26"/>
      <c r="K122" s="26"/>
      <c r="L122" s="26"/>
      <c r="M122" s="26"/>
      <c r="N122" s="26"/>
      <c r="O122" s="26"/>
      <c r="P122" s="26"/>
      <c r="Q122" s="26"/>
      <c r="R122" s="26"/>
      <c r="S122" s="26"/>
      <c r="T122" s="26"/>
      <c r="U122" s="26"/>
      <c r="V122" s="26"/>
    </row>
    <row r="123" spans="1:22" x14ac:dyDescent="0.3">
      <c r="A123" s="69"/>
      <c r="B123" s="161"/>
      <c r="C123" s="161"/>
      <c r="D123" s="161"/>
      <c r="E123" s="161"/>
      <c r="F123" s="161"/>
      <c r="G123" s="161"/>
      <c r="H123" s="161"/>
      <c r="I123" s="161"/>
      <c r="J123" s="27"/>
      <c r="K123" s="27"/>
      <c r="L123" s="27"/>
      <c r="M123" s="27"/>
      <c r="N123" s="27"/>
      <c r="O123" s="27"/>
      <c r="P123" s="27"/>
      <c r="Q123" s="27"/>
      <c r="R123" s="27"/>
      <c r="S123" s="27"/>
      <c r="T123" s="27"/>
      <c r="U123" s="27"/>
      <c r="V123" s="27"/>
    </row>
  </sheetData>
  <sheetProtection algorithmName="SHA-512" hashValue="pHzyhfOfxbGdDFZnNC7eYPOWR4naMxSwfb9NdDdsRtjZ5tZMMbxPvfm/pqVQg12ai7bLttD/CIpDSiKeYQZC0A==" saltValue="Tcp0yxRb3uS4TS735u8BHg==" spinCount="100000" sheet="1" objects="1" scenarios="1"/>
  <mergeCells count="7">
    <mergeCell ref="L6:L7"/>
    <mergeCell ref="L10:L11"/>
    <mergeCell ref="B2:I2"/>
    <mergeCell ref="L1:W1"/>
    <mergeCell ref="L2:W2"/>
    <mergeCell ref="L3:M3"/>
    <mergeCell ref="L4:L5"/>
  </mergeCells>
  <conditionalFormatting sqref="J4:J48">
    <cfRule type="beginsWith" dxfId="66" priority="13" operator="beginsWith" text="Aiming high">
      <formula>LEFT(J4,LEN("Aiming high"))="Aiming high"</formula>
    </cfRule>
    <cfRule type="beginsWith" dxfId="65" priority="14" operator="beginsWith" text="On track">
      <formula>LEFT(J4,LEN("On track"))="On track"</formula>
    </cfRule>
    <cfRule type="beginsWith" dxfId="64" priority="15" operator="beginsWith" text="Working behind">
      <formula>LEFT(J4,LEN("Working behind"))="Working behind"</formula>
    </cfRule>
    <cfRule type="beginsWith" dxfId="63" priority="16" operator="beginsWith" text="Monitoring">
      <formula>LEFT(J4,LEN("Monitoring"))="Monitoring"</formula>
    </cfRule>
  </conditionalFormatting>
  <conditionalFormatting sqref="J4:J48">
    <cfRule type="cellIs" dxfId="62" priority="17" operator="equal">
      <formula>3</formula>
    </cfRule>
    <cfRule type="cellIs" dxfId="61" priority="18" operator="equal">
      <formula>2</formula>
    </cfRule>
    <cfRule type="cellIs" dxfId="60" priority="19" operator="equal">
      <formula>1</formula>
    </cfRule>
  </conditionalFormatting>
  <conditionalFormatting sqref="L4:M4 L6 M5 L10">
    <cfRule type="cellIs" dxfId="59" priority="10" operator="equal">
      <formula>3</formula>
    </cfRule>
    <cfRule type="cellIs" dxfId="58" priority="11" operator="equal">
      <formula>2</formula>
    </cfRule>
    <cfRule type="cellIs" dxfId="57" priority="12" operator="equal">
      <formula>1</formula>
    </cfRule>
  </conditionalFormatting>
  <conditionalFormatting sqref="M6:M7">
    <cfRule type="cellIs" dxfId="56" priority="4" operator="equal">
      <formula>3</formula>
    </cfRule>
    <cfRule type="cellIs" dxfId="55" priority="5" operator="equal">
      <formula>2</formula>
    </cfRule>
    <cfRule type="cellIs" dxfId="54" priority="6" operator="equal">
      <formula>1</formula>
    </cfRule>
  </conditionalFormatting>
  <conditionalFormatting sqref="M10:M11">
    <cfRule type="cellIs" dxfId="53" priority="1" operator="equal">
      <formula>3</formula>
    </cfRule>
    <cfRule type="cellIs" dxfId="52" priority="2" operator="equal">
      <formula>2</formula>
    </cfRule>
    <cfRule type="cellIs" dxfId="51" priority="3" operator="equal">
      <formula>1</formula>
    </cfRule>
  </conditionalFormatting>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W124"/>
  <sheetViews>
    <sheetView zoomScale="106" zoomScaleNormal="106" workbookViewId="0">
      <pane xSplit="1" ySplit="3" topLeftCell="B4" activePane="bottomRight" state="frozen"/>
      <selection activeCell="F8" sqref="F8"/>
      <selection pane="topRight" activeCell="F8" sqref="F8"/>
      <selection pane="bottomLeft" activeCell="F8" sqref="F8"/>
      <selection pane="bottomRight"/>
    </sheetView>
  </sheetViews>
  <sheetFormatPr defaultRowHeight="14.4" x14ac:dyDescent="0.3"/>
  <cols>
    <col min="1" max="1" width="26.88671875" customWidth="1"/>
    <col min="2" max="9" width="9.6640625" customWidth="1"/>
    <col min="10" max="10" width="50.88671875" bestFit="1" customWidth="1"/>
    <col min="11" max="11" width="10.6640625" customWidth="1"/>
    <col min="12" max="12" width="15.33203125" customWidth="1"/>
    <col min="13" max="13" width="10.6640625" customWidth="1"/>
    <col min="14" max="23" width="9.6640625" customWidth="1"/>
  </cols>
  <sheetData>
    <row r="1" spans="1:23" ht="15" thickBot="1" x14ac:dyDescent="0.35">
      <c r="A1" s="238" t="s">
        <v>134</v>
      </c>
      <c r="J1" s="152" t="s">
        <v>58</v>
      </c>
      <c r="K1" s="19"/>
      <c r="L1" s="267" t="s">
        <v>58</v>
      </c>
      <c r="M1" s="268"/>
      <c r="N1" s="268"/>
      <c r="O1" s="268"/>
      <c r="P1" s="268"/>
      <c r="Q1" s="268"/>
      <c r="R1" s="268"/>
      <c r="S1" s="268"/>
      <c r="T1" s="268"/>
      <c r="U1" s="268"/>
      <c r="V1" s="268"/>
      <c r="W1" s="269"/>
    </row>
    <row r="2" spans="1:23" ht="15" thickBot="1" x14ac:dyDescent="0.35">
      <c r="A2" s="6"/>
      <c r="B2" s="264" t="s">
        <v>4</v>
      </c>
      <c r="C2" s="265"/>
      <c r="D2" s="265"/>
      <c r="E2" s="265"/>
      <c r="F2" s="265"/>
      <c r="G2" s="265"/>
      <c r="H2" s="265"/>
      <c r="I2" s="266"/>
      <c r="J2" s="239" t="s">
        <v>65</v>
      </c>
      <c r="K2" s="19"/>
      <c r="L2" s="261" t="s">
        <v>65</v>
      </c>
      <c r="M2" s="262"/>
      <c r="N2" s="262"/>
      <c r="O2" s="262"/>
      <c r="P2" s="262"/>
      <c r="Q2" s="262"/>
      <c r="R2" s="262"/>
      <c r="S2" s="262"/>
      <c r="T2" s="262"/>
      <c r="U2" s="262"/>
      <c r="V2" s="262"/>
      <c r="W2" s="263"/>
    </row>
    <row r="3" spans="1:23" ht="29.4" thickBot="1" x14ac:dyDescent="0.35">
      <c r="A3" s="5" t="s">
        <v>0</v>
      </c>
      <c r="B3" s="28" t="s">
        <v>8</v>
      </c>
      <c r="C3" s="29" t="s">
        <v>9</v>
      </c>
      <c r="D3" s="29" t="s">
        <v>55</v>
      </c>
      <c r="E3" s="30" t="s">
        <v>54</v>
      </c>
      <c r="F3" s="30" t="s">
        <v>131</v>
      </c>
      <c r="G3" s="30" t="s">
        <v>18</v>
      </c>
      <c r="H3" s="30" t="s">
        <v>19</v>
      </c>
      <c r="I3" s="31" t="s">
        <v>16</v>
      </c>
      <c r="J3" s="145" t="s">
        <v>62</v>
      </c>
      <c r="K3" s="20"/>
      <c r="L3" s="259" t="s">
        <v>71</v>
      </c>
      <c r="M3" s="260"/>
      <c r="N3" s="154" t="s">
        <v>66</v>
      </c>
      <c r="O3" s="154" t="s">
        <v>67</v>
      </c>
      <c r="P3" s="154" t="s">
        <v>68</v>
      </c>
      <c r="Q3" s="154" t="s">
        <v>9</v>
      </c>
      <c r="R3" s="154" t="s">
        <v>55</v>
      </c>
      <c r="S3" s="154" t="s">
        <v>54</v>
      </c>
      <c r="T3" s="154" t="s">
        <v>131</v>
      </c>
      <c r="U3" s="154" t="s">
        <v>18</v>
      </c>
      <c r="V3" s="154" t="s">
        <v>19</v>
      </c>
      <c r="W3" s="155" t="s">
        <v>16</v>
      </c>
    </row>
    <row r="4" spans="1:23" ht="15" customHeight="1" x14ac:dyDescent="0.3">
      <c r="A4" s="6" t="str">
        <f>('Communication &amp; Language'!A4)</f>
        <v>Example Child A</v>
      </c>
      <c r="B4" s="16" t="str">
        <f>('Communication &amp; Language'!B4)</f>
        <v>M</v>
      </c>
      <c r="C4" s="70" t="str">
        <f>('Communication &amp; Language'!C4)</f>
        <v>Y</v>
      </c>
      <c r="D4" s="70" t="str">
        <f>('Communication &amp; Language'!D4)</f>
        <v>Y</v>
      </c>
      <c r="E4" s="70">
        <f>('Communication &amp; Language'!E4)</f>
        <v>0</v>
      </c>
      <c r="F4" s="70" t="str">
        <f>'Communication &amp; Language'!F4</f>
        <v>Y</v>
      </c>
      <c r="G4" s="70">
        <f>('Communication &amp; Language'!G4)</f>
        <v>0</v>
      </c>
      <c r="H4" s="70">
        <f>('Communication &amp; Language'!H4)</f>
        <v>0</v>
      </c>
      <c r="I4" s="71" t="str">
        <f>('Communication &amp; Language'!I4)</f>
        <v>Y</v>
      </c>
      <c r="J4" s="146"/>
      <c r="L4" s="270" t="s">
        <v>60</v>
      </c>
      <c r="M4" s="156" t="s">
        <v>70</v>
      </c>
      <c r="N4" s="153">
        <f>COUNTIF(J4:J48, "Monitoring")</f>
        <v>0</v>
      </c>
      <c r="O4" s="153">
        <f>COUNTIFS(J4:J48, "Monitoring",$B4:$B48, "m")</f>
        <v>0</v>
      </c>
      <c r="P4" s="153">
        <f>COUNTIFS(J4:J48, "Monitoring",$B4:$B48, "f")</f>
        <v>0</v>
      </c>
      <c r="Q4" s="153">
        <f>COUNTIFS(J4:J48, "Monitoring",$C4:$C48, "*")</f>
        <v>0</v>
      </c>
      <c r="R4" s="153">
        <f>COUNTIFS(J4:J48, "Monitoring",$D4:$D48, "*")</f>
        <v>0</v>
      </c>
      <c r="S4" s="153">
        <f>COUNTIFS(J4:J48, "Monitoring",$E4:$E48, "*")</f>
        <v>0</v>
      </c>
      <c r="T4" s="153">
        <f>COUNTIFS(J4:J48, "Monitoring",$F4:$F48, "*")</f>
        <v>0</v>
      </c>
      <c r="U4" s="153">
        <f>COUNTIFS(J4:J48, "Monitoring",$G4:$G48, "*")</f>
        <v>0</v>
      </c>
      <c r="V4" s="153">
        <f>COUNTIFS(J4:J48, "Monitoring",$H4:$H48, "*")</f>
        <v>0</v>
      </c>
      <c r="W4" s="153">
        <f>COUNTIFS(J4:J48, "Monitoring",$I4:$I48, "*")</f>
        <v>0</v>
      </c>
    </row>
    <row r="5" spans="1:23" ht="15" thickBot="1" x14ac:dyDescent="0.35">
      <c r="A5" s="6" t="str">
        <f>('Communication &amp; Language'!A5)</f>
        <v>Example Child B</v>
      </c>
      <c r="B5" s="4" t="str">
        <f>('Communication &amp; Language'!B5)</f>
        <v>F</v>
      </c>
      <c r="C5" s="72" t="str">
        <f>('Communication &amp; Language'!C5)</f>
        <v>Y</v>
      </c>
      <c r="D5" s="72">
        <f>('Communication &amp; Language'!D5)</f>
        <v>0</v>
      </c>
      <c r="E5" s="72" t="str">
        <f>('Communication &amp; Language'!E5)</f>
        <v>Y</v>
      </c>
      <c r="F5" s="72">
        <f>'Communication &amp; Language'!F5</f>
        <v>0</v>
      </c>
      <c r="G5" s="72" t="str">
        <f>('Communication &amp; Language'!G5)</f>
        <v>Y</v>
      </c>
      <c r="H5" s="72">
        <f>('Communication &amp; Language'!H5)</f>
        <v>0</v>
      </c>
      <c r="I5" s="73">
        <f>('Communication &amp; Language'!I5)</f>
        <v>0</v>
      </c>
      <c r="J5" s="147"/>
      <c r="L5" s="271"/>
      <c r="M5" s="157" t="s">
        <v>69</v>
      </c>
      <c r="N5" s="160">
        <f>N4/$B$49</f>
        <v>0</v>
      </c>
      <c r="O5" s="160">
        <f>O4/$B$50</f>
        <v>0</v>
      </c>
      <c r="P5" s="160">
        <f>P4/$B$51</f>
        <v>0</v>
      </c>
      <c r="Q5" s="160">
        <f>Q4/$C$49</f>
        <v>0</v>
      </c>
      <c r="R5" s="160">
        <f>R4/$D$49</f>
        <v>0</v>
      </c>
      <c r="S5" s="160">
        <f>S4/$E$49</f>
        <v>0</v>
      </c>
      <c r="T5" s="160">
        <f>T4/$F$49</f>
        <v>0</v>
      </c>
      <c r="U5" s="160">
        <f>U4/$G$49</f>
        <v>0</v>
      </c>
      <c r="V5" s="160">
        <f>V4/$H$49</f>
        <v>0</v>
      </c>
      <c r="W5" s="160">
        <f>W4/$I$49</f>
        <v>0</v>
      </c>
    </row>
    <row r="6" spans="1:23" x14ac:dyDescent="0.3">
      <c r="A6" s="6" t="str">
        <f>('Communication &amp; Language'!A6)</f>
        <v>Example Child C</v>
      </c>
      <c r="B6" s="4" t="str">
        <f>('Communication &amp; Language'!B6)</f>
        <v>M</v>
      </c>
      <c r="C6" s="72">
        <f>('Communication &amp; Language'!C6)</f>
        <v>0</v>
      </c>
      <c r="D6" s="72">
        <f>('Communication &amp; Language'!D6)</f>
        <v>0</v>
      </c>
      <c r="E6" s="72">
        <f>('Communication &amp; Language'!E6)</f>
        <v>0</v>
      </c>
      <c r="F6" s="72">
        <f>'Communication &amp; Language'!F6</f>
        <v>0</v>
      </c>
      <c r="G6" s="72">
        <f>('Communication &amp; Language'!G6)</f>
        <v>0</v>
      </c>
      <c r="H6" s="72" t="str">
        <f>('Communication &amp; Language'!H6)</f>
        <v>Y</v>
      </c>
      <c r="I6" s="73">
        <f>('Communication &amp; Language'!I6)</f>
        <v>0</v>
      </c>
      <c r="J6" s="147"/>
      <c r="L6" s="272" t="s">
        <v>72</v>
      </c>
      <c r="M6" s="158" t="s">
        <v>70</v>
      </c>
      <c r="N6" s="153">
        <f>COUNTIF(J4:J48, "On track to meet curriculum-related expectations")</f>
        <v>0</v>
      </c>
      <c r="O6" s="153">
        <f>COUNTIFS(J4:J48, "On track to meet curriculum-related expectations", $B4:$B48, "m")</f>
        <v>0</v>
      </c>
      <c r="P6" s="153">
        <f>COUNTIFS(J4:J48, "On track to meet curriculum-related expectations", $B4:$B48, "f")</f>
        <v>0</v>
      </c>
      <c r="Q6" s="153">
        <f>COUNTIFS(J4:J48, "On track to meet curriculum-related expectations", $C4:$C48, "*")</f>
        <v>0</v>
      </c>
      <c r="R6" s="153">
        <f>COUNTIFS(J4:J48, "On track to meet curriculum-related expectations", $D4:$D48, "*")</f>
        <v>0</v>
      </c>
      <c r="S6" s="153">
        <f>COUNTIFS(J4:J48, "On track to meet curriculum-related expectations", $E4:$E48, "*")</f>
        <v>0</v>
      </c>
      <c r="T6" s="153">
        <f>COUNTIFS(J4:J48, "On track to meet curriculum-related expectations", $F4:$F48, "*")</f>
        <v>0</v>
      </c>
      <c r="U6" s="153">
        <f>COUNTIFS(J4:J48, "On track to meet curriculum-related expectations", $G4:$G48, "*")</f>
        <v>0</v>
      </c>
      <c r="V6" s="153">
        <f>COUNTIFS(J4:J48, "On track to meet curriculum-related expectations", $H4:$H48, "*")</f>
        <v>0</v>
      </c>
      <c r="W6" s="153">
        <f>COUNTIFS(J4:J48, "On track to meet curriculum-related expectations", $I4:$I48, "*")</f>
        <v>0</v>
      </c>
    </row>
    <row r="7" spans="1:23" ht="15" thickBot="1" x14ac:dyDescent="0.35">
      <c r="A7" s="6" t="str">
        <f>('Communication &amp; Language'!A7)</f>
        <v>Pupil name</v>
      </c>
      <c r="B7" s="4">
        <f>('Communication &amp; Language'!B7)</f>
        <v>0</v>
      </c>
      <c r="C7" s="72">
        <f>('Communication &amp; Language'!C7)</f>
        <v>0</v>
      </c>
      <c r="D7" s="72">
        <f>('Communication &amp; Language'!D7)</f>
        <v>0</v>
      </c>
      <c r="E7" s="72">
        <f>('Communication &amp; Language'!E7)</f>
        <v>0</v>
      </c>
      <c r="F7" s="72">
        <f>'Communication &amp; Language'!F7</f>
        <v>0</v>
      </c>
      <c r="G7" s="72">
        <f>('Communication &amp; Language'!G7)</f>
        <v>0</v>
      </c>
      <c r="H7" s="72">
        <f>('Communication &amp; Language'!H7)</f>
        <v>0</v>
      </c>
      <c r="I7" s="73">
        <f>('Communication &amp; Language'!I7)</f>
        <v>0</v>
      </c>
      <c r="J7" s="147"/>
      <c r="L7" s="273"/>
      <c r="M7" s="159" t="s">
        <v>69</v>
      </c>
      <c r="N7" s="160">
        <f>N6/$B$49</f>
        <v>0</v>
      </c>
      <c r="O7" s="160">
        <f>O6/$B$50</f>
        <v>0</v>
      </c>
      <c r="P7" s="160">
        <f>P6/$B$51</f>
        <v>0</v>
      </c>
      <c r="Q7" s="160">
        <f>Q6/$C$49</f>
        <v>0</v>
      </c>
      <c r="R7" s="160">
        <f>R6/$D$49</f>
        <v>0</v>
      </c>
      <c r="S7" s="160">
        <f>S6/$E$49</f>
        <v>0</v>
      </c>
      <c r="T7" s="160">
        <f>T6/$F$49</f>
        <v>0</v>
      </c>
      <c r="U7" s="160">
        <f>U6/$G$49</f>
        <v>0</v>
      </c>
      <c r="V7" s="160">
        <f>V6/$H$49</f>
        <v>0</v>
      </c>
      <c r="W7" s="160">
        <f>W6/$I$49</f>
        <v>0</v>
      </c>
    </row>
    <row r="8" spans="1:23" x14ac:dyDescent="0.3">
      <c r="A8" s="6" t="str">
        <f>('Communication &amp; Language'!A8)</f>
        <v>Pupil name</v>
      </c>
      <c r="B8" s="4">
        <f>('Communication &amp; Language'!B8)</f>
        <v>0</v>
      </c>
      <c r="C8" s="72">
        <f>('Communication &amp; Language'!C8)</f>
        <v>0</v>
      </c>
      <c r="D8" s="72">
        <f>('Communication &amp; Language'!D8)</f>
        <v>0</v>
      </c>
      <c r="E8" s="72">
        <f>('Communication &amp; Language'!E8)</f>
        <v>0</v>
      </c>
      <c r="F8" s="72">
        <f>'Communication &amp; Language'!F8</f>
        <v>0</v>
      </c>
      <c r="G8" s="72">
        <f>('Communication &amp; Language'!G8)</f>
        <v>0</v>
      </c>
      <c r="H8" s="72">
        <f>('Communication &amp; Language'!H8)</f>
        <v>0</v>
      </c>
      <c r="I8" s="73">
        <f>('Communication &amp; Language'!I8)</f>
        <v>0</v>
      </c>
      <c r="J8" s="147"/>
    </row>
    <row r="9" spans="1:23" x14ac:dyDescent="0.3">
      <c r="A9" s="6" t="str">
        <f>('Communication &amp; Language'!A9)</f>
        <v>Pupil name</v>
      </c>
      <c r="B9" s="4">
        <f>('Communication &amp; Language'!B9)</f>
        <v>0</v>
      </c>
      <c r="C9" s="72">
        <f>('Communication &amp; Language'!C9)</f>
        <v>0</v>
      </c>
      <c r="D9" s="72">
        <f>('Communication &amp; Language'!D9)</f>
        <v>0</v>
      </c>
      <c r="E9" s="72">
        <f>('Communication &amp; Language'!E9)</f>
        <v>0</v>
      </c>
      <c r="F9" s="72">
        <f>'Communication &amp; Language'!F9</f>
        <v>0</v>
      </c>
      <c r="G9" s="72">
        <f>('Communication &amp; Language'!G9)</f>
        <v>0</v>
      </c>
      <c r="H9" s="72">
        <f>('Communication &amp; Language'!H9)</f>
        <v>0</v>
      </c>
      <c r="I9" s="73">
        <f>('Communication &amp; Language'!I9)</f>
        <v>0</v>
      </c>
      <c r="J9" s="147"/>
    </row>
    <row r="10" spans="1:23" x14ac:dyDescent="0.3">
      <c r="A10" s="6" t="str">
        <f>('Communication &amp; Language'!A10)</f>
        <v>Pupil name</v>
      </c>
      <c r="B10" s="4">
        <f>('Communication &amp; Language'!B10)</f>
        <v>0</v>
      </c>
      <c r="C10" s="72">
        <f>('Communication &amp; Language'!C10)</f>
        <v>0</v>
      </c>
      <c r="D10" s="72">
        <f>('Communication &amp; Language'!D10)</f>
        <v>0</v>
      </c>
      <c r="E10" s="72">
        <f>('Communication &amp; Language'!E10)</f>
        <v>0</v>
      </c>
      <c r="F10" s="72">
        <f>'Communication &amp; Language'!F10</f>
        <v>0</v>
      </c>
      <c r="G10" s="72">
        <f>('Communication &amp; Language'!G10)</f>
        <v>0</v>
      </c>
      <c r="H10" s="72">
        <f>('Communication &amp; Language'!H10)</f>
        <v>0</v>
      </c>
      <c r="I10" s="73">
        <f>('Communication &amp; Language'!I10)</f>
        <v>0</v>
      </c>
      <c r="J10" s="147"/>
      <c r="L10" s="258"/>
      <c r="M10" s="26"/>
      <c r="N10" s="26"/>
      <c r="O10" s="26"/>
      <c r="P10" s="26"/>
      <c r="Q10" s="26"/>
      <c r="R10" s="26"/>
      <c r="S10" s="26"/>
      <c r="T10" s="26"/>
      <c r="U10" s="26"/>
      <c r="V10" s="26"/>
      <c r="W10" s="26"/>
    </row>
    <row r="11" spans="1:23" x14ac:dyDescent="0.3">
      <c r="A11" s="6" t="str">
        <f>('Communication &amp; Language'!A11)</f>
        <v>Pupil name</v>
      </c>
      <c r="B11" s="4">
        <f>('Communication &amp; Language'!B11)</f>
        <v>0</v>
      </c>
      <c r="C11" s="72">
        <f>('Communication &amp; Language'!C11)</f>
        <v>0</v>
      </c>
      <c r="D11" s="72">
        <f>('Communication &amp; Language'!D11)</f>
        <v>0</v>
      </c>
      <c r="E11" s="72">
        <f>('Communication &amp; Language'!E11)</f>
        <v>0</v>
      </c>
      <c r="F11" s="72">
        <f>'Communication &amp; Language'!F11</f>
        <v>0</v>
      </c>
      <c r="G11" s="72">
        <f>('Communication &amp; Language'!G11)</f>
        <v>0</v>
      </c>
      <c r="H11" s="72">
        <f>('Communication &amp; Language'!H11)</f>
        <v>0</v>
      </c>
      <c r="I11" s="73">
        <f>('Communication &amp; Language'!I11)</f>
        <v>0</v>
      </c>
      <c r="J11" s="147"/>
      <c r="L11" s="258"/>
      <c r="M11" s="26"/>
      <c r="N11" s="27"/>
      <c r="O11" s="27"/>
      <c r="P11" s="27"/>
      <c r="Q11" s="27"/>
      <c r="R11" s="27"/>
      <c r="S11" s="27"/>
      <c r="T11" s="27"/>
      <c r="U11" s="27"/>
      <c r="V11" s="27"/>
      <c r="W11" s="27"/>
    </row>
    <row r="12" spans="1:23" x14ac:dyDescent="0.3">
      <c r="A12" s="6" t="str">
        <f>('Communication &amp; Language'!A12)</f>
        <v>Pupil name</v>
      </c>
      <c r="B12" s="4">
        <f>('Communication &amp; Language'!B12)</f>
        <v>0</v>
      </c>
      <c r="C12" s="72">
        <f>('Communication &amp; Language'!C12)</f>
        <v>0</v>
      </c>
      <c r="D12" s="72">
        <f>('Communication &amp; Language'!D12)</f>
        <v>0</v>
      </c>
      <c r="E12" s="72">
        <f>('Communication &amp; Language'!E12)</f>
        <v>0</v>
      </c>
      <c r="F12" s="72">
        <f>'Communication &amp; Language'!F12</f>
        <v>0</v>
      </c>
      <c r="G12" s="72">
        <f>('Communication &amp; Language'!G12)</f>
        <v>0</v>
      </c>
      <c r="H12" s="72">
        <f>('Communication &amp; Language'!H12)</f>
        <v>0</v>
      </c>
      <c r="I12" s="73">
        <f>('Communication &amp; Language'!I12)</f>
        <v>0</v>
      </c>
      <c r="J12" s="147"/>
    </row>
    <row r="13" spans="1:23" x14ac:dyDescent="0.3">
      <c r="A13" s="6" t="str">
        <f>('Communication &amp; Language'!A13)</f>
        <v>Pupil name</v>
      </c>
      <c r="B13" s="4">
        <f>('Communication &amp; Language'!B13)</f>
        <v>0</v>
      </c>
      <c r="C13" s="72">
        <f>('Communication &amp; Language'!C13)</f>
        <v>0</v>
      </c>
      <c r="D13" s="72">
        <f>('Communication &amp; Language'!D13)</f>
        <v>0</v>
      </c>
      <c r="E13" s="72">
        <f>('Communication &amp; Language'!E13)</f>
        <v>0</v>
      </c>
      <c r="F13" s="72">
        <f>'Communication &amp; Language'!F13</f>
        <v>0</v>
      </c>
      <c r="G13" s="72">
        <f>('Communication &amp; Language'!G13)</f>
        <v>0</v>
      </c>
      <c r="H13" s="72">
        <f>('Communication &amp; Language'!H13)</f>
        <v>0</v>
      </c>
      <c r="I13" s="73">
        <f>('Communication &amp; Language'!I13)</f>
        <v>0</v>
      </c>
      <c r="J13" s="147"/>
    </row>
    <row r="14" spans="1:23" x14ac:dyDescent="0.3">
      <c r="A14" s="6" t="str">
        <f>('Communication &amp; Language'!A14)</f>
        <v>Pupil name</v>
      </c>
      <c r="B14" s="4">
        <f>('Communication &amp; Language'!B14)</f>
        <v>0</v>
      </c>
      <c r="C14" s="72">
        <f>('Communication &amp; Language'!C14)</f>
        <v>0</v>
      </c>
      <c r="D14" s="72">
        <f>('Communication &amp; Language'!D14)</f>
        <v>0</v>
      </c>
      <c r="E14" s="72">
        <f>('Communication &amp; Language'!E14)</f>
        <v>0</v>
      </c>
      <c r="F14" s="72">
        <f>'Communication &amp; Language'!F14</f>
        <v>0</v>
      </c>
      <c r="G14" s="72">
        <f>('Communication &amp; Language'!G14)</f>
        <v>0</v>
      </c>
      <c r="H14" s="72">
        <f>('Communication &amp; Language'!H14)</f>
        <v>0</v>
      </c>
      <c r="I14" s="73">
        <f>('Communication &amp; Language'!I14)</f>
        <v>0</v>
      </c>
      <c r="J14" s="147"/>
    </row>
    <row r="15" spans="1:23" x14ac:dyDescent="0.3">
      <c r="A15" s="6" t="str">
        <f>('Communication &amp; Language'!A15)</f>
        <v>Pupil name</v>
      </c>
      <c r="B15" s="4">
        <f>('Communication &amp; Language'!B15)</f>
        <v>0</v>
      </c>
      <c r="C15" s="72">
        <f>('Communication &amp; Language'!C15)</f>
        <v>0</v>
      </c>
      <c r="D15" s="72">
        <f>('Communication &amp; Language'!D15)</f>
        <v>0</v>
      </c>
      <c r="E15" s="72">
        <f>('Communication &amp; Language'!E15)</f>
        <v>0</v>
      </c>
      <c r="F15" s="72">
        <f>'Communication &amp; Language'!F15</f>
        <v>0</v>
      </c>
      <c r="G15" s="72">
        <f>('Communication &amp; Language'!G15)</f>
        <v>0</v>
      </c>
      <c r="H15" s="72">
        <f>('Communication &amp; Language'!H15)</f>
        <v>0</v>
      </c>
      <c r="I15" s="73">
        <f>('Communication &amp; Language'!I15)</f>
        <v>0</v>
      </c>
      <c r="J15" s="147"/>
    </row>
    <row r="16" spans="1:23" x14ac:dyDescent="0.3">
      <c r="A16" s="6" t="str">
        <f>('Communication &amp; Language'!A16)</f>
        <v>Pupil name</v>
      </c>
      <c r="B16" s="4">
        <f>('Communication &amp; Language'!B16)</f>
        <v>0</v>
      </c>
      <c r="C16" s="72">
        <f>('Communication &amp; Language'!C16)</f>
        <v>0</v>
      </c>
      <c r="D16" s="72">
        <f>('Communication &amp; Language'!D16)</f>
        <v>0</v>
      </c>
      <c r="E16" s="72">
        <f>('Communication &amp; Language'!E16)</f>
        <v>0</v>
      </c>
      <c r="F16" s="72">
        <f>'Communication &amp; Language'!F16</f>
        <v>0</v>
      </c>
      <c r="G16" s="72">
        <f>('Communication &amp; Language'!G16)</f>
        <v>0</v>
      </c>
      <c r="H16" s="72">
        <f>('Communication &amp; Language'!H16)</f>
        <v>0</v>
      </c>
      <c r="I16" s="73">
        <f>('Communication &amp; Language'!I16)</f>
        <v>0</v>
      </c>
      <c r="J16" s="147"/>
    </row>
    <row r="17" spans="1:10" x14ac:dyDescent="0.3">
      <c r="A17" s="6" t="str">
        <f>('Communication &amp; Language'!A17)</f>
        <v>Pupil name</v>
      </c>
      <c r="B17" s="4">
        <f>('Communication &amp; Language'!B17)</f>
        <v>0</v>
      </c>
      <c r="C17" s="72">
        <f>('Communication &amp; Language'!C17)</f>
        <v>0</v>
      </c>
      <c r="D17" s="72">
        <f>('Communication &amp; Language'!D17)</f>
        <v>0</v>
      </c>
      <c r="E17" s="72">
        <f>('Communication &amp; Language'!E17)</f>
        <v>0</v>
      </c>
      <c r="F17" s="72">
        <f>'Communication &amp; Language'!F17</f>
        <v>0</v>
      </c>
      <c r="G17" s="72">
        <f>('Communication &amp; Language'!G17)</f>
        <v>0</v>
      </c>
      <c r="H17" s="72">
        <f>('Communication &amp; Language'!H17)</f>
        <v>0</v>
      </c>
      <c r="I17" s="73">
        <f>('Communication &amp; Language'!I17)</f>
        <v>0</v>
      </c>
      <c r="J17" s="147"/>
    </row>
    <row r="18" spans="1:10" x14ac:dyDescent="0.3">
      <c r="A18" s="6" t="str">
        <f>('Communication &amp; Language'!A18)</f>
        <v>Pupil name</v>
      </c>
      <c r="B18" s="4">
        <f>('Communication &amp; Language'!B18)</f>
        <v>0</v>
      </c>
      <c r="C18" s="72">
        <f>('Communication &amp; Language'!C18)</f>
        <v>0</v>
      </c>
      <c r="D18" s="72">
        <f>('Communication &amp; Language'!D18)</f>
        <v>0</v>
      </c>
      <c r="E18" s="72">
        <f>('Communication &amp; Language'!E18)</f>
        <v>0</v>
      </c>
      <c r="F18" s="72">
        <f>'Communication &amp; Language'!F18</f>
        <v>0</v>
      </c>
      <c r="G18" s="72">
        <f>('Communication &amp; Language'!G18)</f>
        <v>0</v>
      </c>
      <c r="H18" s="72">
        <f>('Communication &amp; Language'!H18)</f>
        <v>0</v>
      </c>
      <c r="I18" s="73">
        <f>('Communication &amp; Language'!I18)</f>
        <v>0</v>
      </c>
      <c r="J18" s="147"/>
    </row>
    <row r="19" spans="1:10" x14ac:dyDescent="0.3">
      <c r="A19" s="6" t="str">
        <f>('Communication &amp; Language'!A19)</f>
        <v>Pupil name</v>
      </c>
      <c r="B19" s="4">
        <f>('Communication &amp; Language'!B19)</f>
        <v>0</v>
      </c>
      <c r="C19" s="72">
        <f>('Communication &amp; Language'!C19)</f>
        <v>0</v>
      </c>
      <c r="D19" s="72">
        <f>('Communication &amp; Language'!D19)</f>
        <v>0</v>
      </c>
      <c r="E19" s="72">
        <f>('Communication &amp; Language'!E19)</f>
        <v>0</v>
      </c>
      <c r="F19" s="72">
        <f>'Communication &amp; Language'!F19</f>
        <v>0</v>
      </c>
      <c r="G19" s="72">
        <f>('Communication &amp; Language'!G19)</f>
        <v>0</v>
      </c>
      <c r="H19" s="72">
        <f>('Communication &amp; Language'!H19)</f>
        <v>0</v>
      </c>
      <c r="I19" s="73">
        <f>('Communication &amp; Language'!I19)</f>
        <v>0</v>
      </c>
      <c r="J19" s="147"/>
    </row>
    <row r="20" spans="1:10" x14ac:dyDescent="0.3">
      <c r="A20" s="6" t="str">
        <f>('Communication &amp; Language'!A20)</f>
        <v>Pupil name</v>
      </c>
      <c r="B20" s="4">
        <f>('Communication &amp; Language'!B20)</f>
        <v>0</v>
      </c>
      <c r="C20" s="72">
        <f>('Communication &amp; Language'!C20)</f>
        <v>0</v>
      </c>
      <c r="D20" s="72">
        <f>('Communication &amp; Language'!D20)</f>
        <v>0</v>
      </c>
      <c r="E20" s="72">
        <f>('Communication &amp; Language'!E20)</f>
        <v>0</v>
      </c>
      <c r="F20" s="72">
        <f>'Communication &amp; Language'!F20</f>
        <v>0</v>
      </c>
      <c r="G20" s="72">
        <f>('Communication &amp; Language'!G20)</f>
        <v>0</v>
      </c>
      <c r="H20" s="72">
        <f>('Communication &amp; Language'!H20)</f>
        <v>0</v>
      </c>
      <c r="I20" s="73">
        <f>('Communication &amp; Language'!I20)</f>
        <v>0</v>
      </c>
      <c r="J20" s="147"/>
    </row>
    <row r="21" spans="1:10" x14ac:dyDescent="0.3">
      <c r="A21" s="6" t="str">
        <f>('Communication &amp; Language'!A21)</f>
        <v>Pupil name</v>
      </c>
      <c r="B21" s="4">
        <f>('Communication &amp; Language'!B21)</f>
        <v>0</v>
      </c>
      <c r="C21" s="72">
        <f>('Communication &amp; Language'!C21)</f>
        <v>0</v>
      </c>
      <c r="D21" s="72">
        <f>('Communication &amp; Language'!D21)</f>
        <v>0</v>
      </c>
      <c r="E21" s="72">
        <f>('Communication &amp; Language'!E21)</f>
        <v>0</v>
      </c>
      <c r="F21" s="72">
        <f>'Communication &amp; Language'!F21</f>
        <v>0</v>
      </c>
      <c r="G21" s="72">
        <f>('Communication &amp; Language'!G21)</f>
        <v>0</v>
      </c>
      <c r="H21" s="72">
        <f>('Communication &amp; Language'!H21)</f>
        <v>0</v>
      </c>
      <c r="I21" s="73">
        <f>('Communication &amp; Language'!I21)</f>
        <v>0</v>
      </c>
      <c r="J21" s="147"/>
    </row>
    <row r="22" spans="1:10" x14ac:dyDescent="0.3">
      <c r="A22" s="6" t="str">
        <f>('Communication &amp; Language'!A22)</f>
        <v>Pupil name</v>
      </c>
      <c r="B22" s="4">
        <f>('Communication &amp; Language'!B22)</f>
        <v>0</v>
      </c>
      <c r="C22" s="72">
        <f>('Communication &amp; Language'!C22)</f>
        <v>0</v>
      </c>
      <c r="D22" s="72">
        <f>('Communication &amp; Language'!D22)</f>
        <v>0</v>
      </c>
      <c r="E22" s="72">
        <f>('Communication &amp; Language'!E22)</f>
        <v>0</v>
      </c>
      <c r="F22" s="72">
        <f>'Communication &amp; Language'!F22</f>
        <v>0</v>
      </c>
      <c r="G22" s="72">
        <f>('Communication &amp; Language'!G22)</f>
        <v>0</v>
      </c>
      <c r="H22" s="72">
        <f>('Communication &amp; Language'!H22)</f>
        <v>0</v>
      </c>
      <c r="I22" s="73">
        <f>('Communication &amp; Language'!I22)</f>
        <v>0</v>
      </c>
      <c r="J22" s="147"/>
    </row>
    <row r="23" spans="1:10" x14ac:dyDescent="0.3">
      <c r="A23" s="6" t="str">
        <f>('Communication &amp; Language'!A23)</f>
        <v>Pupil name</v>
      </c>
      <c r="B23" s="4">
        <f>('Communication &amp; Language'!B23)</f>
        <v>0</v>
      </c>
      <c r="C23" s="72">
        <f>('Communication &amp; Language'!C23)</f>
        <v>0</v>
      </c>
      <c r="D23" s="72">
        <f>('Communication &amp; Language'!D23)</f>
        <v>0</v>
      </c>
      <c r="E23" s="72">
        <f>('Communication &amp; Language'!E23)</f>
        <v>0</v>
      </c>
      <c r="F23" s="72">
        <f>'Communication &amp; Language'!F23</f>
        <v>0</v>
      </c>
      <c r="G23" s="72">
        <f>('Communication &amp; Language'!G23)</f>
        <v>0</v>
      </c>
      <c r="H23" s="72">
        <f>('Communication &amp; Language'!H23)</f>
        <v>0</v>
      </c>
      <c r="I23" s="73">
        <f>('Communication &amp; Language'!I23)</f>
        <v>0</v>
      </c>
      <c r="J23" s="147"/>
    </row>
    <row r="24" spans="1:10" x14ac:dyDescent="0.3">
      <c r="A24" s="6" t="str">
        <f>('Communication &amp; Language'!A24)</f>
        <v>Pupil name</v>
      </c>
      <c r="B24" s="4">
        <f>('Communication &amp; Language'!B24)</f>
        <v>0</v>
      </c>
      <c r="C24" s="72">
        <f>('Communication &amp; Language'!C24)</f>
        <v>0</v>
      </c>
      <c r="D24" s="72">
        <f>('Communication &amp; Language'!D24)</f>
        <v>0</v>
      </c>
      <c r="E24" s="72">
        <f>('Communication &amp; Language'!E24)</f>
        <v>0</v>
      </c>
      <c r="F24" s="72">
        <f>'Communication &amp; Language'!F24</f>
        <v>0</v>
      </c>
      <c r="G24" s="72">
        <f>('Communication &amp; Language'!G24)</f>
        <v>0</v>
      </c>
      <c r="H24" s="72">
        <f>('Communication &amp; Language'!H24)</f>
        <v>0</v>
      </c>
      <c r="I24" s="73">
        <f>('Communication &amp; Language'!I24)</f>
        <v>0</v>
      </c>
      <c r="J24" s="147"/>
    </row>
    <row r="25" spans="1:10" x14ac:dyDescent="0.3">
      <c r="A25" s="6" t="str">
        <f>('Communication &amp; Language'!A25)</f>
        <v>Pupil name</v>
      </c>
      <c r="B25" s="4">
        <f>('Communication &amp; Language'!B25)</f>
        <v>0</v>
      </c>
      <c r="C25" s="72">
        <f>('Communication &amp; Language'!C25)</f>
        <v>0</v>
      </c>
      <c r="D25" s="72">
        <f>('Communication &amp; Language'!D25)</f>
        <v>0</v>
      </c>
      <c r="E25" s="72">
        <f>('Communication &amp; Language'!E25)</f>
        <v>0</v>
      </c>
      <c r="F25" s="72">
        <f>'Communication &amp; Language'!F25</f>
        <v>0</v>
      </c>
      <c r="G25" s="72">
        <f>('Communication &amp; Language'!G25)</f>
        <v>0</v>
      </c>
      <c r="H25" s="72">
        <f>('Communication &amp; Language'!H25)</f>
        <v>0</v>
      </c>
      <c r="I25" s="73">
        <f>('Communication &amp; Language'!I25)</f>
        <v>0</v>
      </c>
      <c r="J25" s="147"/>
    </row>
    <row r="26" spans="1:10" x14ac:dyDescent="0.3">
      <c r="A26" s="6" t="str">
        <f>('Communication &amp; Language'!A26)</f>
        <v>Pupil name</v>
      </c>
      <c r="B26" s="4">
        <f>('Communication &amp; Language'!B26)</f>
        <v>0</v>
      </c>
      <c r="C26" s="72">
        <f>('Communication &amp; Language'!C26)</f>
        <v>0</v>
      </c>
      <c r="D26" s="72">
        <f>('Communication &amp; Language'!D26)</f>
        <v>0</v>
      </c>
      <c r="E26" s="72">
        <f>('Communication &amp; Language'!E26)</f>
        <v>0</v>
      </c>
      <c r="F26" s="72">
        <f>'Communication &amp; Language'!F26</f>
        <v>0</v>
      </c>
      <c r="G26" s="72">
        <f>('Communication &amp; Language'!G26)</f>
        <v>0</v>
      </c>
      <c r="H26" s="72">
        <f>('Communication &amp; Language'!H26)</f>
        <v>0</v>
      </c>
      <c r="I26" s="73">
        <f>('Communication &amp; Language'!I26)</f>
        <v>0</v>
      </c>
      <c r="J26" s="147"/>
    </row>
    <row r="27" spans="1:10" x14ac:dyDescent="0.3">
      <c r="A27" s="6" t="str">
        <f>('Communication &amp; Language'!A27)</f>
        <v>Pupil name</v>
      </c>
      <c r="B27" s="4">
        <f>('Communication &amp; Language'!B27)</f>
        <v>0</v>
      </c>
      <c r="C27" s="72">
        <f>('Communication &amp; Language'!C27)</f>
        <v>0</v>
      </c>
      <c r="D27" s="72">
        <f>('Communication &amp; Language'!D27)</f>
        <v>0</v>
      </c>
      <c r="E27" s="72">
        <f>('Communication &amp; Language'!E27)</f>
        <v>0</v>
      </c>
      <c r="F27" s="72">
        <f>'Communication &amp; Language'!F27</f>
        <v>0</v>
      </c>
      <c r="G27" s="72">
        <f>('Communication &amp; Language'!G27)</f>
        <v>0</v>
      </c>
      <c r="H27" s="72">
        <f>('Communication &amp; Language'!H27)</f>
        <v>0</v>
      </c>
      <c r="I27" s="73">
        <f>('Communication &amp; Language'!I27)</f>
        <v>0</v>
      </c>
      <c r="J27" s="147"/>
    </row>
    <row r="28" spans="1:10" x14ac:dyDescent="0.3">
      <c r="A28" s="6" t="str">
        <f>('Communication &amp; Language'!A28)</f>
        <v>Pupil name</v>
      </c>
      <c r="B28" s="4">
        <f>('Communication &amp; Language'!B28)</f>
        <v>0</v>
      </c>
      <c r="C28" s="72">
        <f>('Communication &amp; Language'!C28)</f>
        <v>0</v>
      </c>
      <c r="D28" s="72">
        <f>('Communication &amp; Language'!D28)</f>
        <v>0</v>
      </c>
      <c r="E28" s="72">
        <f>('Communication &amp; Language'!E28)</f>
        <v>0</v>
      </c>
      <c r="F28" s="72">
        <f>'Communication &amp; Language'!F28</f>
        <v>0</v>
      </c>
      <c r="G28" s="72">
        <f>('Communication &amp; Language'!G28)</f>
        <v>0</v>
      </c>
      <c r="H28" s="72">
        <f>('Communication &amp; Language'!H28)</f>
        <v>0</v>
      </c>
      <c r="I28" s="73">
        <f>('Communication &amp; Language'!I28)</f>
        <v>0</v>
      </c>
      <c r="J28" s="147"/>
    </row>
    <row r="29" spans="1:10" x14ac:dyDescent="0.3">
      <c r="A29" s="6" t="str">
        <f>('Communication &amp; Language'!A29)</f>
        <v>Pupil name</v>
      </c>
      <c r="B29" s="4">
        <f>('Communication &amp; Language'!B29)</f>
        <v>0</v>
      </c>
      <c r="C29" s="72">
        <f>('Communication &amp; Language'!C29)</f>
        <v>0</v>
      </c>
      <c r="D29" s="72">
        <f>('Communication &amp; Language'!D29)</f>
        <v>0</v>
      </c>
      <c r="E29" s="72">
        <f>('Communication &amp; Language'!E29)</f>
        <v>0</v>
      </c>
      <c r="F29" s="72">
        <f>'Communication &amp; Language'!F29</f>
        <v>0</v>
      </c>
      <c r="G29" s="72">
        <f>('Communication &amp; Language'!G29)</f>
        <v>0</v>
      </c>
      <c r="H29" s="72">
        <f>('Communication &amp; Language'!H29)</f>
        <v>0</v>
      </c>
      <c r="I29" s="73">
        <f>('Communication &amp; Language'!I29)</f>
        <v>0</v>
      </c>
      <c r="J29" s="147"/>
    </row>
    <row r="30" spans="1:10" x14ac:dyDescent="0.3">
      <c r="A30" s="6" t="str">
        <f>('Communication &amp; Language'!A30)</f>
        <v>Pupil name</v>
      </c>
      <c r="B30" s="4">
        <f>('Communication &amp; Language'!B30)</f>
        <v>0</v>
      </c>
      <c r="C30" s="72">
        <f>('Communication &amp; Language'!C30)</f>
        <v>0</v>
      </c>
      <c r="D30" s="72">
        <f>('Communication &amp; Language'!D30)</f>
        <v>0</v>
      </c>
      <c r="E30" s="72">
        <f>('Communication &amp; Language'!E30)</f>
        <v>0</v>
      </c>
      <c r="F30" s="72">
        <f>'Communication &amp; Language'!F30</f>
        <v>0</v>
      </c>
      <c r="G30" s="72">
        <f>('Communication &amp; Language'!G30)</f>
        <v>0</v>
      </c>
      <c r="H30" s="72">
        <f>('Communication &amp; Language'!H30)</f>
        <v>0</v>
      </c>
      <c r="I30" s="73">
        <f>('Communication &amp; Language'!I30)</f>
        <v>0</v>
      </c>
      <c r="J30" s="147"/>
    </row>
    <row r="31" spans="1:10" x14ac:dyDescent="0.3">
      <c r="A31" s="6" t="str">
        <f>('Communication &amp; Language'!A31)</f>
        <v>Pupil name</v>
      </c>
      <c r="B31" s="4">
        <f>('Communication &amp; Language'!B31)</f>
        <v>0</v>
      </c>
      <c r="C31" s="72">
        <f>('Communication &amp; Language'!C31)</f>
        <v>0</v>
      </c>
      <c r="D31" s="72">
        <f>('Communication &amp; Language'!D31)</f>
        <v>0</v>
      </c>
      <c r="E31" s="72">
        <f>('Communication &amp; Language'!E31)</f>
        <v>0</v>
      </c>
      <c r="F31" s="72">
        <f>'Communication &amp; Language'!F31</f>
        <v>0</v>
      </c>
      <c r="G31" s="72">
        <f>('Communication &amp; Language'!G31)</f>
        <v>0</v>
      </c>
      <c r="H31" s="72">
        <f>('Communication &amp; Language'!H31)</f>
        <v>0</v>
      </c>
      <c r="I31" s="73">
        <f>('Communication &amp; Language'!I31)</f>
        <v>0</v>
      </c>
      <c r="J31" s="147"/>
    </row>
    <row r="32" spans="1:10" x14ac:dyDescent="0.3">
      <c r="A32" s="6" t="str">
        <f>('Communication &amp; Language'!A32)</f>
        <v>Pupil name</v>
      </c>
      <c r="B32" s="4">
        <f>('Communication &amp; Language'!B32)</f>
        <v>0</v>
      </c>
      <c r="C32" s="72">
        <f>('Communication &amp; Language'!C32)</f>
        <v>0</v>
      </c>
      <c r="D32" s="72">
        <f>('Communication &amp; Language'!D32)</f>
        <v>0</v>
      </c>
      <c r="E32" s="72">
        <f>('Communication &amp; Language'!E32)</f>
        <v>0</v>
      </c>
      <c r="F32" s="72">
        <f>'Communication &amp; Language'!F32</f>
        <v>0</v>
      </c>
      <c r="G32" s="72">
        <f>('Communication &amp; Language'!G32)</f>
        <v>0</v>
      </c>
      <c r="H32" s="72">
        <f>('Communication &amp; Language'!H32)</f>
        <v>0</v>
      </c>
      <c r="I32" s="73">
        <f>('Communication &amp; Language'!I32)</f>
        <v>0</v>
      </c>
      <c r="J32" s="147"/>
    </row>
    <row r="33" spans="1:10" x14ac:dyDescent="0.3">
      <c r="A33" s="6" t="str">
        <f>('Communication &amp; Language'!A33)</f>
        <v>Pupil name</v>
      </c>
      <c r="B33" s="4">
        <f>('Communication &amp; Language'!B33)</f>
        <v>0</v>
      </c>
      <c r="C33" s="72">
        <f>('Communication &amp; Language'!C33)</f>
        <v>0</v>
      </c>
      <c r="D33" s="72">
        <f>('Communication &amp; Language'!D33)</f>
        <v>0</v>
      </c>
      <c r="E33" s="72">
        <f>('Communication &amp; Language'!E33)</f>
        <v>0</v>
      </c>
      <c r="F33" s="72">
        <f>'Communication &amp; Language'!F33</f>
        <v>0</v>
      </c>
      <c r="G33" s="72">
        <f>('Communication &amp; Language'!G33)</f>
        <v>0</v>
      </c>
      <c r="H33" s="72">
        <f>('Communication &amp; Language'!H33)</f>
        <v>0</v>
      </c>
      <c r="I33" s="73">
        <f>('Communication &amp; Language'!I33)</f>
        <v>0</v>
      </c>
      <c r="J33" s="147"/>
    </row>
    <row r="34" spans="1:10" x14ac:dyDescent="0.3">
      <c r="A34" s="6" t="str">
        <f>('Communication &amp; Language'!A34)</f>
        <v>Pupil name</v>
      </c>
      <c r="B34" s="4">
        <f>('Communication &amp; Language'!B34)</f>
        <v>0</v>
      </c>
      <c r="C34" s="72">
        <f>('Communication &amp; Language'!C34)</f>
        <v>0</v>
      </c>
      <c r="D34" s="72">
        <f>('Communication &amp; Language'!D34)</f>
        <v>0</v>
      </c>
      <c r="E34" s="72">
        <f>('Communication &amp; Language'!E34)</f>
        <v>0</v>
      </c>
      <c r="F34" s="72">
        <f>'Communication &amp; Language'!F34</f>
        <v>0</v>
      </c>
      <c r="G34" s="72">
        <f>('Communication &amp; Language'!G34)</f>
        <v>0</v>
      </c>
      <c r="H34" s="72">
        <f>('Communication &amp; Language'!H34)</f>
        <v>0</v>
      </c>
      <c r="I34" s="73">
        <f>('Communication &amp; Language'!I34)</f>
        <v>0</v>
      </c>
      <c r="J34" s="148"/>
    </row>
    <row r="35" spans="1:10" x14ac:dyDescent="0.3">
      <c r="A35" s="6" t="str">
        <f>('Communication &amp; Language'!A35)</f>
        <v>Pupil name</v>
      </c>
      <c r="B35" s="4">
        <f>('Communication &amp; Language'!B35)</f>
        <v>0</v>
      </c>
      <c r="C35" s="72">
        <f>('Communication &amp; Language'!C35)</f>
        <v>0</v>
      </c>
      <c r="D35" s="72">
        <f>('Communication &amp; Language'!D35)</f>
        <v>0</v>
      </c>
      <c r="E35" s="72">
        <f>('Communication &amp; Language'!E35)</f>
        <v>0</v>
      </c>
      <c r="F35" s="72">
        <f>'Communication &amp; Language'!F35</f>
        <v>0</v>
      </c>
      <c r="G35" s="72">
        <f>('Communication &amp; Language'!G35)</f>
        <v>0</v>
      </c>
      <c r="H35" s="72">
        <f>('Communication &amp; Language'!H35)</f>
        <v>0</v>
      </c>
      <c r="I35" s="73">
        <f>('Communication &amp; Language'!I35)</f>
        <v>0</v>
      </c>
      <c r="J35" s="148"/>
    </row>
    <row r="36" spans="1:10" x14ac:dyDescent="0.3">
      <c r="A36" s="6" t="str">
        <f>('Communication &amp; Language'!A36)</f>
        <v>Pupil name</v>
      </c>
      <c r="B36" s="4">
        <f>('Communication &amp; Language'!B36)</f>
        <v>0</v>
      </c>
      <c r="C36" s="72">
        <f>('Communication &amp; Language'!C36)</f>
        <v>0</v>
      </c>
      <c r="D36" s="72">
        <f>('Communication &amp; Language'!D36)</f>
        <v>0</v>
      </c>
      <c r="E36" s="72">
        <f>('Communication &amp; Language'!E36)</f>
        <v>0</v>
      </c>
      <c r="F36" s="72">
        <f>'Communication &amp; Language'!F36</f>
        <v>0</v>
      </c>
      <c r="G36" s="72">
        <f>('Communication &amp; Language'!G36)</f>
        <v>0</v>
      </c>
      <c r="H36" s="72">
        <f>('Communication &amp; Language'!H36)</f>
        <v>0</v>
      </c>
      <c r="I36" s="73">
        <f>('Communication &amp; Language'!I36)</f>
        <v>0</v>
      </c>
      <c r="J36" s="148"/>
    </row>
    <row r="37" spans="1:10" x14ac:dyDescent="0.3">
      <c r="A37" s="6" t="str">
        <f>('Communication &amp; Language'!A37)</f>
        <v>Pupil name</v>
      </c>
      <c r="B37" s="4">
        <f>('Communication &amp; Language'!B37)</f>
        <v>0</v>
      </c>
      <c r="C37" s="72">
        <f>('Communication &amp; Language'!C37)</f>
        <v>0</v>
      </c>
      <c r="D37" s="72">
        <f>('Communication &amp; Language'!D37)</f>
        <v>0</v>
      </c>
      <c r="E37" s="72">
        <f>('Communication &amp; Language'!E37)</f>
        <v>0</v>
      </c>
      <c r="F37" s="72">
        <f>'Communication &amp; Language'!F37</f>
        <v>0</v>
      </c>
      <c r="G37" s="72">
        <f>('Communication &amp; Language'!G37)</f>
        <v>0</v>
      </c>
      <c r="H37" s="72">
        <f>('Communication &amp; Language'!H37)</f>
        <v>0</v>
      </c>
      <c r="I37" s="73">
        <f>('Communication &amp; Language'!I37)</f>
        <v>0</v>
      </c>
      <c r="J37" s="148"/>
    </row>
    <row r="38" spans="1:10" x14ac:dyDescent="0.3">
      <c r="A38" s="6" t="str">
        <f>('Communication &amp; Language'!A38)</f>
        <v>Pupil name</v>
      </c>
      <c r="B38" s="4">
        <f>('Communication &amp; Language'!B38)</f>
        <v>0</v>
      </c>
      <c r="C38" s="72">
        <f>('Communication &amp; Language'!C38)</f>
        <v>0</v>
      </c>
      <c r="D38" s="72">
        <f>('Communication &amp; Language'!D38)</f>
        <v>0</v>
      </c>
      <c r="E38" s="72">
        <f>('Communication &amp; Language'!E38)</f>
        <v>0</v>
      </c>
      <c r="F38" s="72">
        <f>'Communication &amp; Language'!F38</f>
        <v>0</v>
      </c>
      <c r="G38" s="72">
        <f>('Communication &amp; Language'!G38)</f>
        <v>0</v>
      </c>
      <c r="H38" s="72">
        <f>('Communication &amp; Language'!H38)</f>
        <v>0</v>
      </c>
      <c r="I38" s="73">
        <f>('Communication &amp; Language'!I38)</f>
        <v>0</v>
      </c>
      <c r="J38" s="148"/>
    </row>
    <row r="39" spans="1:10" x14ac:dyDescent="0.3">
      <c r="A39" s="6" t="str">
        <f>('Communication &amp; Language'!A39)</f>
        <v>Pupil name</v>
      </c>
      <c r="B39" s="4">
        <f>('Communication &amp; Language'!B39)</f>
        <v>0</v>
      </c>
      <c r="C39" s="72">
        <f>('Communication &amp; Language'!C39)</f>
        <v>0</v>
      </c>
      <c r="D39" s="72">
        <f>('Communication &amp; Language'!D39)</f>
        <v>0</v>
      </c>
      <c r="E39" s="72">
        <f>('Communication &amp; Language'!E39)</f>
        <v>0</v>
      </c>
      <c r="F39" s="72">
        <f>'Communication &amp; Language'!F39</f>
        <v>0</v>
      </c>
      <c r="G39" s="72">
        <f>('Communication &amp; Language'!G39)</f>
        <v>0</v>
      </c>
      <c r="H39" s="72">
        <f>('Communication &amp; Language'!H39)</f>
        <v>0</v>
      </c>
      <c r="I39" s="73">
        <f>('Communication &amp; Language'!I39)</f>
        <v>0</v>
      </c>
      <c r="J39" s="148"/>
    </row>
    <row r="40" spans="1:10" x14ac:dyDescent="0.3">
      <c r="A40" s="6" t="str">
        <f>('Communication &amp; Language'!A40)</f>
        <v>Pupil name</v>
      </c>
      <c r="B40" s="4">
        <f>('Communication &amp; Language'!B40)</f>
        <v>0</v>
      </c>
      <c r="C40" s="72">
        <f>('Communication &amp; Language'!C40)</f>
        <v>0</v>
      </c>
      <c r="D40" s="72">
        <f>('Communication &amp; Language'!D40)</f>
        <v>0</v>
      </c>
      <c r="E40" s="72">
        <f>('Communication &amp; Language'!E40)</f>
        <v>0</v>
      </c>
      <c r="F40" s="72">
        <f>'Communication &amp; Language'!F40</f>
        <v>0</v>
      </c>
      <c r="G40" s="72">
        <f>('Communication &amp; Language'!G40)</f>
        <v>0</v>
      </c>
      <c r="H40" s="72">
        <f>('Communication &amp; Language'!H40)</f>
        <v>0</v>
      </c>
      <c r="I40" s="73">
        <f>('Communication &amp; Language'!I40)</f>
        <v>0</v>
      </c>
      <c r="J40" s="148"/>
    </row>
    <row r="41" spans="1:10" x14ac:dyDescent="0.3">
      <c r="A41" s="6" t="str">
        <f>('Communication &amp; Language'!A41)</f>
        <v>Pupil name</v>
      </c>
      <c r="B41" s="4">
        <f>('Communication &amp; Language'!B41)</f>
        <v>0</v>
      </c>
      <c r="C41" s="72">
        <f>('Communication &amp; Language'!C41)</f>
        <v>0</v>
      </c>
      <c r="D41" s="72">
        <f>('Communication &amp; Language'!D41)</f>
        <v>0</v>
      </c>
      <c r="E41" s="72">
        <f>('Communication &amp; Language'!E41)</f>
        <v>0</v>
      </c>
      <c r="F41" s="72">
        <f>'Communication &amp; Language'!F41</f>
        <v>0</v>
      </c>
      <c r="G41" s="72">
        <f>('Communication &amp; Language'!G41)</f>
        <v>0</v>
      </c>
      <c r="H41" s="72">
        <f>('Communication &amp; Language'!H41)</f>
        <v>0</v>
      </c>
      <c r="I41" s="73">
        <f>('Communication &amp; Language'!I41)</f>
        <v>0</v>
      </c>
      <c r="J41" s="148"/>
    </row>
    <row r="42" spans="1:10" x14ac:dyDescent="0.3">
      <c r="A42" s="6" t="str">
        <f>('Communication &amp; Language'!A42)</f>
        <v>Pupil name</v>
      </c>
      <c r="B42" s="4">
        <f>('Communication &amp; Language'!B42)</f>
        <v>0</v>
      </c>
      <c r="C42" s="72">
        <f>('Communication &amp; Language'!C42)</f>
        <v>0</v>
      </c>
      <c r="D42" s="72">
        <f>('Communication &amp; Language'!D42)</f>
        <v>0</v>
      </c>
      <c r="E42" s="72">
        <f>('Communication &amp; Language'!E42)</f>
        <v>0</v>
      </c>
      <c r="F42" s="72">
        <f>'Communication &amp; Language'!F42</f>
        <v>0</v>
      </c>
      <c r="G42" s="72">
        <f>('Communication &amp; Language'!G42)</f>
        <v>0</v>
      </c>
      <c r="H42" s="72">
        <f>('Communication &amp; Language'!H42)</f>
        <v>0</v>
      </c>
      <c r="I42" s="73">
        <f>('Communication &amp; Language'!I42)</f>
        <v>0</v>
      </c>
      <c r="J42" s="148"/>
    </row>
    <row r="43" spans="1:10" x14ac:dyDescent="0.3">
      <c r="A43" s="6" t="str">
        <f>('Communication &amp; Language'!A43)</f>
        <v>Pupil name</v>
      </c>
      <c r="B43" s="4">
        <f>('Communication &amp; Language'!B43)</f>
        <v>0</v>
      </c>
      <c r="C43" s="72">
        <f>('Communication &amp; Language'!C43)</f>
        <v>0</v>
      </c>
      <c r="D43" s="72">
        <f>('Communication &amp; Language'!D43)</f>
        <v>0</v>
      </c>
      <c r="E43" s="72">
        <f>('Communication &amp; Language'!E43)</f>
        <v>0</v>
      </c>
      <c r="F43" s="72">
        <f>'Communication &amp; Language'!F43</f>
        <v>0</v>
      </c>
      <c r="G43" s="72">
        <f>('Communication &amp; Language'!G43)</f>
        <v>0</v>
      </c>
      <c r="H43" s="72">
        <f>('Communication &amp; Language'!H43)</f>
        <v>0</v>
      </c>
      <c r="I43" s="73">
        <f>('Communication &amp; Language'!I43)</f>
        <v>0</v>
      </c>
      <c r="J43" s="148"/>
    </row>
    <row r="44" spans="1:10" x14ac:dyDescent="0.3">
      <c r="A44" s="6" t="str">
        <f>('Communication &amp; Language'!A44)</f>
        <v>Pupil name</v>
      </c>
      <c r="B44" s="4">
        <f>('Communication &amp; Language'!B44)</f>
        <v>0</v>
      </c>
      <c r="C44" s="72">
        <f>('Communication &amp; Language'!C44)</f>
        <v>0</v>
      </c>
      <c r="D44" s="72">
        <f>('Communication &amp; Language'!D44)</f>
        <v>0</v>
      </c>
      <c r="E44" s="72">
        <f>('Communication &amp; Language'!E44)</f>
        <v>0</v>
      </c>
      <c r="F44" s="72">
        <f>'Communication &amp; Language'!F44</f>
        <v>0</v>
      </c>
      <c r="G44" s="72">
        <f>('Communication &amp; Language'!G44)</f>
        <v>0</v>
      </c>
      <c r="H44" s="72">
        <f>('Communication &amp; Language'!H44)</f>
        <v>0</v>
      </c>
      <c r="I44" s="73">
        <f>('Communication &amp; Language'!I44)</f>
        <v>0</v>
      </c>
      <c r="J44" s="148"/>
    </row>
    <row r="45" spans="1:10" x14ac:dyDescent="0.3">
      <c r="A45" s="6" t="str">
        <f>('Communication &amp; Language'!A45)</f>
        <v>Pupil name</v>
      </c>
      <c r="B45" s="4">
        <f>('Communication &amp; Language'!B45)</f>
        <v>0</v>
      </c>
      <c r="C45" s="72">
        <f>('Communication &amp; Language'!C45)</f>
        <v>0</v>
      </c>
      <c r="D45" s="72">
        <f>('Communication &amp; Language'!D45)</f>
        <v>0</v>
      </c>
      <c r="E45" s="72">
        <f>('Communication &amp; Language'!E45)</f>
        <v>0</v>
      </c>
      <c r="F45" s="72">
        <f>'Communication &amp; Language'!F45</f>
        <v>0</v>
      </c>
      <c r="G45" s="72">
        <f>('Communication &amp; Language'!G45)</f>
        <v>0</v>
      </c>
      <c r="H45" s="72">
        <f>('Communication &amp; Language'!H45)</f>
        <v>0</v>
      </c>
      <c r="I45" s="73">
        <f>('Communication &amp; Language'!I45)</f>
        <v>0</v>
      </c>
      <c r="J45" s="148"/>
    </row>
    <row r="46" spans="1:10" x14ac:dyDescent="0.3">
      <c r="A46" s="6" t="str">
        <f>('Communication &amp; Language'!A46)</f>
        <v>Pupil name</v>
      </c>
      <c r="B46" s="4">
        <f>('Communication &amp; Language'!B46)</f>
        <v>0</v>
      </c>
      <c r="C46" s="72">
        <f>('Communication &amp; Language'!C46)</f>
        <v>0</v>
      </c>
      <c r="D46" s="72">
        <f>('Communication &amp; Language'!D46)</f>
        <v>0</v>
      </c>
      <c r="E46" s="72">
        <f>('Communication &amp; Language'!E46)</f>
        <v>0</v>
      </c>
      <c r="F46" s="72">
        <f>'Communication &amp; Language'!F46</f>
        <v>0</v>
      </c>
      <c r="G46" s="72">
        <f>('Communication &amp; Language'!G46)</f>
        <v>0</v>
      </c>
      <c r="H46" s="72">
        <f>('Communication &amp; Language'!H46)</f>
        <v>0</v>
      </c>
      <c r="I46" s="73">
        <f>('Communication &amp; Language'!I46)</f>
        <v>0</v>
      </c>
      <c r="J46" s="148"/>
    </row>
    <row r="47" spans="1:10" x14ac:dyDescent="0.3">
      <c r="A47" s="6" t="str">
        <f>('Communication &amp; Language'!A47)</f>
        <v>Pupil name</v>
      </c>
      <c r="B47" s="4">
        <f>('Communication &amp; Language'!B47)</f>
        <v>0</v>
      </c>
      <c r="C47" s="72">
        <f>('Communication &amp; Language'!C47)</f>
        <v>0</v>
      </c>
      <c r="D47" s="72">
        <f>('Communication &amp; Language'!D47)</f>
        <v>0</v>
      </c>
      <c r="E47" s="72">
        <f>('Communication &amp; Language'!E47)</f>
        <v>0</v>
      </c>
      <c r="F47" s="72">
        <f>'Communication &amp; Language'!F47</f>
        <v>0</v>
      </c>
      <c r="G47" s="72">
        <f>('Communication &amp; Language'!G47)</f>
        <v>0</v>
      </c>
      <c r="H47" s="72">
        <f>('Communication &amp; Language'!H47)</f>
        <v>0</v>
      </c>
      <c r="I47" s="73">
        <f>('Communication &amp; Language'!I47)</f>
        <v>0</v>
      </c>
      <c r="J47" s="148"/>
    </row>
    <row r="48" spans="1:10" ht="15" thickBot="1" x14ac:dyDescent="0.35">
      <c r="A48" s="6" t="str">
        <f>('Communication &amp; Language'!A48)</f>
        <v>Pupil name</v>
      </c>
      <c r="B48" s="34">
        <f>('Communication &amp; Language'!B48)</f>
        <v>0</v>
      </c>
      <c r="C48" s="74">
        <f>('Communication &amp; Language'!C48)</f>
        <v>0</v>
      </c>
      <c r="D48" s="74">
        <f>('Communication &amp; Language'!D48)</f>
        <v>0</v>
      </c>
      <c r="E48" s="74">
        <f>('Communication &amp; Language'!E48)</f>
        <v>0</v>
      </c>
      <c r="F48" s="74">
        <f>'Communication &amp; Language'!F48</f>
        <v>0</v>
      </c>
      <c r="G48" s="74">
        <f>('Communication &amp; Language'!G48)</f>
        <v>0</v>
      </c>
      <c r="H48" s="74">
        <f>('Communication &amp; Language'!H48)</f>
        <v>0</v>
      </c>
      <c r="I48" s="75">
        <f>('Communication &amp; Language'!I48)</f>
        <v>0</v>
      </c>
      <c r="J48" s="149"/>
    </row>
    <row r="49" spans="1:18"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row>
    <row r="50" spans="1:18" ht="15.6" x14ac:dyDescent="0.3">
      <c r="A50" s="2" t="s">
        <v>6</v>
      </c>
      <c r="B50" s="10">
        <f>COUNTIF(B4:B48,"M")</f>
        <v>2</v>
      </c>
      <c r="C50" s="11">
        <f>COUNTIFS(C4:C48, "*", B4:B48, "m")</f>
        <v>1</v>
      </c>
      <c r="D50" s="11">
        <f>COUNTIFS(D4:D48, "*", $B4:$B48, "m")</f>
        <v>1</v>
      </c>
      <c r="E50" s="11">
        <f t="shared" ref="E50:H50" si="1">COUNTIFS(E4:E48, "*", $B4:$B48, "m")</f>
        <v>0</v>
      </c>
      <c r="F50" s="11">
        <f t="shared" si="1"/>
        <v>1</v>
      </c>
      <c r="G50" s="11">
        <f t="shared" si="1"/>
        <v>0</v>
      </c>
      <c r="H50" s="11">
        <f t="shared" si="1"/>
        <v>1</v>
      </c>
      <c r="I50" s="12">
        <f>COUNTIFS(I4:I48, "*", B4:B48, "m")</f>
        <v>1</v>
      </c>
      <c r="J50" s="9"/>
      <c r="K50" s="9"/>
      <c r="L50" s="9"/>
      <c r="M50" s="9"/>
      <c r="N50" s="9"/>
      <c r="O50" s="9"/>
      <c r="P50" s="9"/>
      <c r="Q50" s="9"/>
      <c r="R50" s="9"/>
    </row>
    <row r="51" spans="1:18" ht="15" thickBot="1" x14ac:dyDescent="0.35">
      <c r="A51" s="3" t="s">
        <v>7</v>
      </c>
      <c r="B51" s="13">
        <f>COUNTIF(B4:B48,"F")</f>
        <v>1</v>
      </c>
      <c r="C51" s="14">
        <f>COUNTIFS(C4:C48, "*", B4:B48, "f")</f>
        <v>1</v>
      </c>
      <c r="D51" s="14">
        <f>COUNTIFS(D4:D48, "*", $B4:$B48, "f")</f>
        <v>0</v>
      </c>
      <c r="E51" s="14">
        <f t="shared" ref="E51:H51" si="2">COUNTIFS(E4:E48, "*", $B4:$B48, "f")</f>
        <v>1</v>
      </c>
      <c r="F51" s="14">
        <f t="shared" si="2"/>
        <v>0</v>
      </c>
      <c r="G51" s="14">
        <f t="shared" si="2"/>
        <v>1</v>
      </c>
      <c r="H51" s="14">
        <f t="shared" si="2"/>
        <v>0</v>
      </c>
      <c r="I51" s="15">
        <f>COUNTIFS(I4:I48, "*", B4:B48, "f")</f>
        <v>0</v>
      </c>
      <c r="J51" s="7"/>
      <c r="K51" s="7"/>
      <c r="L51" s="7"/>
      <c r="M51" s="7"/>
      <c r="N51" s="8"/>
      <c r="O51" s="8"/>
      <c r="P51" s="8"/>
      <c r="Q51" s="7"/>
      <c r="R51" s="7"/>
    </row>
    <row r="52" spans="1:18" ht="15.6" x14ac:dyDescent="0.3">
      <c r="A52" s="161"/>
      <c r="B52" s="161"/>
      <c r="C52" s="161"/>
      <c r="D52" s="161"/>
      <c r="E52" s="161"/>
      <c r="F52" s="161"/>
      <c r="G52" s="161"/>
      <c r="H52" s="161"/>
      <c r="I52" s="161"/>
      <c r="J52" s="144"/>
      <c r="K52" s="9"/>
      <c r="L52" s="9"/>
      <c r="M52" s="9"/>
      <c r="N52" s="9"/>
      <c r="O52" s="9"/>
      <c r="P52" s="9"/>
      <c r="Q52" s="9"/>
      <c r="R52" s="9"/>
    </row>
    <row r="53" spans="1:18" x14ac:dyDescent="0.3">
      <c r="A53" s="161"/>
      <c r="B53" s="161"/>
      <c r="C53" s="161"/>
      <c r="D53" s="161"/>
      <c r="E53" s="161"/>
      <c r="F53" s="161"/>
      <c r="G53" s="161"/>
      <c r="H53" s="161"/>
      <c r="I53" s="161"/>
      <c r="J53" s="20"/>
      <c r="K53" s="20"/>
      <c r="L53" s="20"/>
      <c r="M53" s="20"/>
      <c r="N53" s="20"/>
      <c r="O53" s="20"/>
      <c r="P53" s="20"/>
      <c r="Q53" s="20"/>
      <c r="R53" s="20"/>
    </row>
    <row r="54" spans="1:18" x14ac:dyDescent="0.3">
      <c r="A54" s="69"/>
      <c r="B54" s="161"/>
      <c r="C54" s="161"/>
      <c r="D54" s="161"/>
      <c r="E54" s="161"/>
      <c r="F54" s="161"/>
      <c r="G54" s="161"/>
      <c r="H54" s="161"/>
      <c r="I54" s="161"/>
      <c r="J54" s="26"/>
      <c r="K54" s="26"/>
      <c r="L54" s="26"/>
      <c r="M54" s="26"/>
      <c r="N54" s="26"/>
      <c r="O54" s="26"/>
      <c r="P54" s="26"/>
      <c r="Q54" s="26"/>
      <c r="R54" s="26"/>
    </row>
    <row r="55" spans="1:18" x14ac:dyDescent="0.3">
      <c r="A55" s="69"/>
      <c r="B55" s="161"/>
      <c r="C55" s="161"/>
      <c r="D55" s="161"/>
      <c r="E55" s="161"/>
      <c r="F55" s="161"/>
      <c r="G55" s="161"/>
      <c r="H55" s="161"/>
      <c r="I55" s="161"/>
      <c r="J55" s="27"/>
      <c r="K55" s="27"/>
      <c r="L55" s="27"/>
      <c r="M55" s="27"/>
      <c r="N55" s="27"/>
      <c r="O55" s="27"/>
      <c r="P55" s="27"/>
      <c r="Q55" s="27"/>
      <c r="R55" s="27"/>
    </row>
    <row r="56" spans="1:18" x14ac:dyDescent="0.3">
      <c r="A56" s="69"/>
      <c r="B56" s="161"/>
      <c r="C56" s="161"/>
      <c r="D56" s="161"/>
      <c r="E56" s="161"/>
      <c r="F56" s="161"/>
      <c r="G56" s="161"/>
      <c r="H56" s="161"/>
      <c r="I56" s="161"/>
      <c r="J56" s="26"/>
      <c r="K56" s="26"/>
      <c r="L56" s="26"/>
      <c r="M56" s="26"/>
      <c r="N56" s="26"/>
      <c r="O56" s="26"/>
      <c r="P56" s="26"/>
      <c r="Q56" s="26"/>
      <c r="R56" s="26"/>
    </row>
    <row r="57" spans="1:18" x14ac:dyDescent="0.3">
      <c r="A57" s="69"/>
      <c r="B57" s="161"/>
      <c r="C57" s="161"/>
      <c r="D57" s="161"/>
      <c r="E57" s="161"/>
      <c r="F57" s="161"/>
      <c r="G57" s="161"/>
      <c r="H57" s="161"/>
      <c r="I57" s="161"/>
      <c r="J57" s="27"/>
      <c r="K57" s="27"/>
      <c r="L57" s="27"/>
      <c r="M57" s="27"/>
      <c r="N57" s="27"/>
      <c r="O57" s="27"/>
      <c r="P57" s="27"/>
      <c r="Q57" s="27"/>
      <c r="R57" s="27"/>
    </row>
    <row r="58" spans="1:18" x14ac:dyDescent="0.3">
      <c r="A58" s="69"/>
      <c r="B58" s="161"/>
      <c r="C58" s="161"/>
      <c r="D58" s="161"/>
      <c r="E58" s="161"/>
      <c r="F58" s="161"/>
      <c r="G58" s="161"/>
      <c r="H58" s="161"/>
      <c r="I58" s="161"/>
      <c r="J58" s="26"/>
      <c r="K58" s="26"/>
      <c r="L58" s="26"/>
      <c r="M58" s="26"/>
      <c r="N58" s="26"/>
      <c r="O58" s="26"/>
      <c r="P58" s="26"/>
      <c r="Q58" s="26"/>
      <c r="R58" s="26"/>
    </row>
    <row r="59" spans="1:18" x14ac:dyDescent="0.3">
      <c r="A59" s="69"/>
      <c r="B59" s="161"/>
      <c r="C59" s="161"/>
      <c r="D59" s="161"/>
      <c r="E59" s="161"/>
      <c r="F59" s="161"/>
      <c r="G59" s="161"/>
      <c r="H59" s="161"/>
      <c r="I59" s="161"/>
      <c r="J59" s="27"/>
      <c r="K59" s="27"/>
      <c r="L59" s="27"/>
      <c r="M59" s="27"/>
      <c r="N59" s="27"/>
      <c r="O59" s="27"/>
      <c r="P59" s="27"/>
      <c r="Q59" s="27"/>
      <c r="R59" s="27"/>
    </row>
    <row r="60" spans="1:18" ht="15.6" x14ac:dyDescent="0.3">
      <c r="A60" s="26"/>
      <c r="B60" s="161"/>
      <c r="C60" s="161"/>
      <c r="D60" s="161"/>
      <c r="E60" s="161"/>
      <c r="F60" s="161"/>
      <c r="G60" s="161"/>
      <c r="H60" s="161"/>
      <c r="I60" s="161"/>
      <c r="J60" s="144"/>
      <c r="K60" s="9"/>
      <c r="L60" s="9"/>
      <c r="M60" s="9"/>
      <c r="N60" s="9"/>
      <c r="O60" s="9"/>
      <c r="P60" s="9"/>
      <c r="Q60" s="9"/>
      <c r="R60" s="9"/>
    </row>
    <row r="61" spans="1:18" x14ac:dyDescent="0.3">
      <c r="A61" s="26"/>
      <c r="B61" s="161"/>
      <c r="C61" s="161"/>
      <c r="D61" s="161"/>
      <c r="E61" s="161"/>
      <c r="F61" s="161"/>
      <c r="G61" s="161"/>
      <c r="H61" s="161"/>
      <c r="I61" s="161"/>
      <c r="J61" s="20"/>
      <c r="K61" s="20"/>
      <c r="L61" s="20"/>
      <c r="M61" s="20"/>
      <c r="N61" s="20"/>
      <c r="O61" s="20"/>
      <c r="P61" s="20"/>
      <c r="Q61" s="20"/>
      <c r="R61" s="20"/>
    </row>
    <row r="62" spans="1:18" x14ac:dyDescent="0.3">
      <c r="A62" s="69"/>
      <c r="B62" s="161"/>
      <c r="C62" s="161"/>
      <c r="D62" s="161"/>
      <c r="E62" s="161"/>
      <c r="F62" s="161"/>
      <c r="G62" s="161"/>
      <c r="H62" s="161"/>
      <c r="I62" s="161"/>
      <c r="J62" s="26"/>
      <c r="K62" s="26"/>
      <c r="L62" s="26"/>
      <c r="M62" s="26"/>
      <c r="N62" s="26"/>
      <c r="O62" s="26"/>
      <c r="P62" s="26"/>
      <c r="Q62" s="26"/>
      <c r="R62" s="26"/>
    </row>
    <row r="63" spans="1:18" x14ac:dyDescent="0.3">
      <c r="A63" s="69"/>
      <c r="B63" s="161"/>
      <c r="C63" s="161"/>
      <c r="D63" s="161"/>
      <c r="E63" s="161"/>
      <c r="F63" s="161"/>
      <c r="G63" s="161"/>
      <c r="H63" s="161"/>
      <c r="I63" s="161"/>
      <c r="J63" s="27"/>
      <c r="K63" s="27"/>
      <c r="L63" s="27"/>
      <c r="M63" s="27"/>
      <c r="N63" s="27"/>
      <c r="O63" s="27"/>
      <c r="P63" s="27"/>
      <c r="Q63" s="27"/>
      <c r="R63" s="27"/>
    </row>
    <row r="64" spans="1:18" x14ac:dyDescent="0.3">
      <c r="A64" s="69"/>
      <c r="B64" s="161"/>
      <c r="C64" s="161"/>
      <c r="D64" s="161"/>
      <c r="E64" s="161"/>
      <c r="F64" s="161"/>
      <c r="G64" s="161"/>
      <c r="H64" s="161"/>
      <c r="I64" s="161"/>
      <c r="J64" s="26"/>
      <c r="K64" s="26"/>
      <c r="L64" s="26"/>
      <c r="M64" s="26"/>
      <c r="N64" s="26"/>
      <c r="O64" s="26"/>
      <c r="P64" s="26"/>
      <c r="Q64" s="26"/>
      <c r="R64" s="26"/>
    </row>
    <row r="65" spans="1:18" x14ac:dyDescent="0.3">
      <c r="A65" s="69"/>
      <c r="B65" s="161"/>
      <c r="C65" s="161"/>
      <c r="D65" s="161"/>
      <c r="E65" s="161"/>
      <c r="F65" s="161"/>
      <c r="G65" s="161"/>
      <c r="H65" s="161"/>
      <c r="I65" s="161"/>
      <c r="J65" s="27"/>
      <c r="K65" s="27"/>
      <c r="L65" s="27"/>
      <c r="M65" s="27"/>
      <c r="N65" s="27"/>
      <c r="O65" s="27"/>
      <c r="P65" s="27"/>
      <c r="Q65" s="27"/>
      <c r="R65" s="27"/>
    </row>
    <row r="66" spans="1:18" x14ac:dyDescent="0.3">
      <c r="A66" s="69"/>
      <c r="B66" s="161"/>
      <c r="C66" s="161"/>
      <c r="D66" s="161"/>
      <c r="E66" s="161"/>
      <c r="F66" s="161"/>
      <c r="G66" s="161"/>
      <c r="H66" s="161"/>
      <c r="I66" s="161"/>
      <c r="J66" s="26"/>
      <c r="K66" s="26"/>
      <c r="L66" s="26"/>
      <c r="M66" s="26"/>
      <c r="N66" s="26"/>
      <c r="O66" s="26"/>
      <c r="P66" s="26"/>
      <c r="Q66" s="26"/>
      <c r="R66" s="26"/>
    </row>
    <row r="67" spans="1:18" x14ac:dyDescent="0.3">
      <c r="A67" s="69"/>
      <c r="B67" s="161"/>
      <c r="C67" s="161"/>
      <c r="D67" s="161"/>
      <c r="E67" s="161"/>
      <c r="F67" s="161"/>
      <c r="G67" s="161"/>
      <c r="H67" s="161"/>
      <c r="I67" s="161"/>
      <c r="J67" s="27"/>
      <c r="K67" s="27"/>
      <c r="L67" s="27"/>
      <c r="M67" s="27"/>
      <c r="N67" s="27"/>
      <c r="O67" s="27"/>
      <c r="P67" s="27"/>
      <c r="Q67" s="27"/>
      <c r="R67" s="27"/>
    </row>
    <row r="68" spans="1:18" ht="15.6" x14ac:dyDescent="0.3">
      <c r="A68" s="26"/>
      <c r="B68" s="161"/>
      <c r="C68" s="161"/>
      <c r="D68" s="161"/>
      <c r="E68" s="161"/>
      <c r="F68" s="161"/>
      <c r="G68" s="161"/>
      <c r="H68" s="161"/>
      <c r="I68" s="161"/>
      <c r="J68" s="144"/>
      <c r="K68" s="9"/>
      <c r="L68" s="9"/>
      <c r="M68" s="9"/>
      <c r="N68" s="9"/>
      <c r="O68" s="9"/>
      <c r="P68" s="9"/>
      <c r="Q68" s="9"/>
      <c r="R68" s="9"/>
    </row>
    <row r="69" spans="1:18" x14ac:dyDescent="0.3">
      <c r="A69" s="26"/>
      <c r="B69" s="161"/>
      <c r="C69" s="161"/>
      <c r="D69" s="161"/>
      <c r="E69" s="161"/>
      <c r="F69" s="161"/>
      <c r="G69" s="161"/>
      <c r="H69" s="161"/>
      <c r="I69" s="161"/>
      <c r="J69" s="20"/>
      <c r="K69" s="20"/>
      <c r="L69" s="20"/>
      <c r="M69" s="20"/>
      <c r="N69" s="20"/>
      <c r="O69" s="20"/>
      <c r="P69" s="20"/>
      <c r="Q69" s="20"/>
      <c r="R69" s="20"/>
    </row>
    <row r="70" spans="1:18" x14ac:dyDescent="0.3">
      <c r="A70" s="69"/>
      <c r="B70" s="161"/>
      <c r="C70" s="161"/>
      <c r="D70" s="161"/>
      <c r="E70" s="161"/>
      <c r="F70" s="161"/>
      <c r="G70" s="161"/>
      <c r="H70" s="161"/>
      <c r="I70" s="161"/>
      <c r="J70" s="26"/>
      <c r="K70" s="26"/>
      <c r="L70" s="26"/>
      <c r="M70" s="26"/>
      <c r="N70" s="26"/>
      <c r="O70" s="26"/>
      <c r="P70" s="26"/>
      <c r="Q70" s="26"/>
      <c r="R70" s="26"/>
    </row>
    <row r="71" spans="1:18" x14ac:dyDescent="0.3">
      <c r="A71" s="69"/>
      <c r="B71" s="161"/>
      <c r="C71" s="161"/>
      <c r="D71" s="161"/>
      <c r="E71" s="161"/>
      <c r="F71" s="161"/>
      <c r="G71" s="161"/>
      <c r="H71" s="161"/>
      <c r="I71" s="161"/>
      <c r="J71" s="27"/>
      <c r="K71" s="27"/>
      <c r="L71" s="27"/>
      <c r="M71" s="27"/>
      <c r="N71" s="27"/>
      <c r="O71" s="27"/>
      <c r="P71" s="27"/>
      <c r="Q71" s="27"/>
      <c r="R71" s="27"/>
    </row>
    <row r="72" spans="1:18" x14ac:dyDescent="0.3">
      <c r="A72" s="69"/>
      <c r="B72" s="161"/>
      <c r="C72" s="161"/>
      <c r="D72" s="161"/>
      <c r="E72" s="161"/>
      <c r="F72" s="161"/>
      <c r="G72" s="161"/>
      <c r="H72" s="161"/>
      <c r="I72" s="161"/>
      <c r="J72" s="26"/>
      <c r="K72" s="26"/>
      <c r="L72" s="26"/>
      <c r="M72" s="26"/>
      <c r="N72" s="26"/>
      <c r="O72" s="26"/>
      <c r="P72" s="26"/>
      <c r="Q72" s="26"/>
      <c r="R72" s="26"/>
    </row>
    <row r="73" spans="1:18" x14ac:dyDescent="0.3">
      <c r="A73" s="69"/>
      <c r="B73" s="161"/>
      <c r="C73" s="161"/>
      <c r="D73" s="161"/>
      <c r="E73" s="161"/>
      <c r="F73" s="161"/>
      <c r="G73" s="161"/>
      <c r="H73" s="161"/>
      <c r="I73" s="161"/>
      <c r="J73" s="27"/>
      <c r="K73" s="27"/>
      <c r="L73" s="27"/>
      <c r="M73" s="27"/>
      <c r="N73" s="27"/>
      <c r="O73" s="27"/>
      <c r="P73" s="27"/>
      <c r="Q73" s="27"/>
      <c r="R73" s="27"/>
    </row>
    <row r="74" spans="1:18" x14ac:dyDescent="0.3">
      <c r="A74" s="69"/>
      <c r="B74" s="161"/>
      <c r="C74" s="161"/>
      <c r="D74" s="161"/>
      <c r="E74" s="161"/>
      <c r="F74" s="161"/>
      <c r="G74" s="161"/>
      <c r="H74" s="161"/>
      <c r="I74" s="161"/>
      <c r="J74" s="26"/>
      <c r="K74" s="26"/>
      <c r="L74" s="26"/>
      <c r="M74" s="26"/>
      <c r="N74" s="26"/>
      <c r="O74" s="26"/>
      <c r="P74" s="26"/>
      <c r="Q74" s="26"/>
      <c r="R74" s="26"/>
    </row>
    <row r="75" spans="1:18" x14ac:dyDescent="0.3">
      <c r="A75" s="69"/>
      <c r="B75" s="161"/>
      <c r="C75" s="161"/>
      <c r="D75" s="161"/>
      <c r="E75" s="161"/>
      <c r="F75" s="161"/>
      <c r="G75" s="161"/>
      <c r="H75" s="161"/>
      <c r="I75" s="161"/>
      <c r="J75" s="27"/>
      <c r="K75" s="27"/>
      <c r="L75" s="27"/>
      <c r="M75" s="27"/>
      <c r="N75" s="27"/>
      <c r="O75" s="27"/>
      <c r="P75" s="27"/>
      <c r="Q75" s="27"/>
      <c r="R75" s="27"/>
    </row>
    <row r="76" spans="1:18" ht="15.6" x14ac:dyDescent="0.3">
      <c r="A76" s="26"/>
      <c r="B76" s="161"/>
      <c r="C76" s="161"/>
      <c r="D76" s="161"/>
      <c r="E76" s="161"/>
      <c r="F76" s="161"/>
      <c r="G76" s="161"/>
      <c r="H76" s="161"/>
      <c r="I76" s="161"/>
      <c r="J76" s="144"/>
      <c r="K76" s="9"/>
      <c r="L76" s="9"/>
      <c r="M76" s="9"/>
      <c r="N76" s="9"/>
      <c r="O76" s="9"/>
      <c r="P76" s="9"/>
      <c r="Q76" s="9"/>
      <c r="R76" s="9"/>
    </row>
    <row r="77" spans="1:18" x14ac:dyDescent="0.3">
      <c r="A77" s="26"/>
      <c r="B77" s="161"/>
      <c r="C77" s="161"/>
      <c r="D77" s="161"/>
      <c r="E77" s="161"/>
      <c r="F77" s="161"/>
      <c r="G77" s="161"/>
      <c r="H77" s="161"/>
      <c r="I77" s="161"/>
      <c r="J77" s="20"/>
      <c r="K77" s="20"/>
      <c r="L77" s="20"/>
      <c r="M77" s="20"/>
      <c r="N77" s="20"/>
      <c r="O77" s="20"/>
      <c r="P77" s="20"/>
      <c r="Q77" s="20"/>
      <c r="R77" s="20"/>
    </row>
    <row r="78" spans="1:18" x14ac:dyDescent="0.3">
      <c r="A78" s="69"/>
      <c r="B78" s="161"/>
      <c r="C78" s="161"/>
      <c r="D78" s="161"/>
      <c r="E78" s="161"/>
      <c r="F78" s="161"/>
      <c r="G78" s="161"/>
      <c r="H78" s="161"/>
      <c r="I78" s="161"/>
      <c r="J78" s="26"/>
      <c r="K78" s="26"/>
      <c r="L78" s="26"/>
      <c r="M78" s="26"/>
      <c r="N78" s="26"/>
      <c r="O78" s="26"/>
      <c r="P78" s="26"/>
      <c r="Q78" s="26"/>
      <c r="R78" s="26"/>
    </row>
    <row r="79" spans="1:18" x14ac:dyDescent="0.3">
      <c r="A79" s="69"/>
      <c r="B79" s="161"/>
      <c r="C79" s="161"/>
      <c r="D79" s="161"/>
      <c r="E79" s="161"/>
      <c r="F79" s="161"/>
      <c r="G79" s="161"/>
      <c r="H79" s="161"/>
      <c r="I79" s="161"/>
      <c r="J79" s="27"/>
      <c r="K79" s="27"/>
      <c r="L79" s="27"/>
      <c r="M79" s="27"/>
      <c r="N79" s="27"/>
      <c r="O79" s="27"/>
      <c r="P79" s="27"/>
      <c r="Q79" s="27"/>
      <c r="R79" s="27"/>
    </row>
    <row r="80" spans="1:18" x14ac:dyDescent="0.3">
      <c r="A80" s="69"/>
      <c r="B80" s="161"/>
      <c r="C80" s="161"/>
      <c r="D80" s="161"/>
      <c r="E80" s="161"/>
      <c r="F80" s="161"/>
      <c r="G80" s="161"/>
      <c r="H80" s="161"/>
      <c r="I80" s="161"/>
      <c r="J80" s="26"/>
      <c r="K80" s="26"/>
      <c r="L80" s="26"/>
      <c r="M80" s="26"/>
      <c r="N80" s="26"/>
      <c r="O80" s="26"/>
      <c r="P80" s="26"/>
      <c r="Q80" s="26"/>
      <c r="R80" s="26"/>
    </row>
    <row r="81" spans="1:18" x14ac:dyDescent="0.3">
      <c r="A81" s="69"/>
      <c r="B81" s="161"/>
      <c r="C81" s="161"/>
      <c r="D81" s="161"/>
      <c r="E81" s="161"/>
      <c r="F81" s="161"/>
      <c r="G81" s="161"/>
      <c r="H81" s="161"/>
      <c r="I81" s="161"/>
      <c r="J81" s="27"/>
      <c r="K81" s="27"/>
      <c r="L81" s="27"/>
      <c r="M81" s="27"/>
      <c r="N81" s="27"/>
      <c r="O81" s="27"/>
      <c r="P81" s="27"/>
      <c r="Q81" s="27"/>
      <c r="R81" s="27"/>
    </row>
    <row r="82" spans="1:18" x14ac:dyDescent="0.3">
      <c r="A82" s="69"/>
      <c r="B82" s="161"/>
      <c r="C82" s="161"/>
      <c r="D82" s="161"/>
      <c r="E82" s="161"/>
      <c r="F82" s="161"/>
      <c r="G82" s="161"/>
      <c r="H82" s="161"/>
      <c r="I82" s="161"/>
      <c r="J82" s="26"/>
      <c r="K82" s="26"/>
      <c r="L82" s="26"/>
      <c r="M82" s="26"/>
      <c r="N82" s="26"/>
      <c r="O82" s="26"/>
      <c r="P82" s="26"/>
      <c r="Q82" s="26"/>
      <c r="R82" s="26"/>
    </row>
    <row r="83" spans="1:18" x14ac:dyDescent="0.3">
      <c r="A83" s="69"/>
      <c r="B83" s="161"/>
      <c r="C83" s="161"/>
      <c r="D83" s="161"/>
      <c r="E83" s="161"/>
      <c r="F83" s="161"/>
      <c r="G83" s="161"/>
      <c r="H83" s="161"/>
      <c r="I83" s="161"/>
      <c r="J83" s="27"/>
      <c r="K83" s="27"/>
      <c r="L83" s="27"/>
      <c r="M83" s="27"/>
      <c r="N83" s="27"/>
      <c r="O83" s="27"/>
      <c r="P83" s="27"/>
      <c r="Q83" s="27"/>
      <c r="R83" s="27"/>
    </row>
    <row r="84" spans="1:18" ht="15.6" x14ac:dyDescent="0.3">
      <c r="A84" s="26"/>
      <c r="B84" s="161"/>
      <c r="C84" s="161"/>
      <c r="D84" s="161"/>
      <c r="E84" s="161"/>
      <c r="F84" s="161"/>
      <c r="G84" s="161"/>
      <c r="H84" s="161"/>
      <c r="I84" s="161"/>
      <c r="J84" s="144"/>
      <c r="K84" s="9"/>
      <c r="L84" s="9"/>
      <c r="M84" s="9"/>
      <c r="N84" s="9"/>
      <c r="O84" s="9"/>
      <c r="P84" s="9"/>
      <c r="Q84" s="9"/>
      <c r="R84" s="9"/>
    </row>
    <row r="85" spans="1:18" x14ac:dyDescent="0.3">
      <c r="A85" s="26"/>
      <c r="B85" s="161"/>
      <c r="C85" s="161"/>
      <c r="D85" s="161"/>
      <c r="E85" s="161"/>
      <c r="F85" s="161"/>
      <c r="G85" s="161"/>
      <c r="H85" s="161"/>
      <c r="I85" s="161"/>
      <c r="J85" s="20"/>
      <c r="K85" s="20"/>
      <c r="L85" s="20"/>
      <c r="M85" s="20"/>
      <c r="N85" s="20"/>
      <c r="O85" s="20"/>
      <c r="P85" s="20"/>
      <c r="Q85" s="20"/>
      <c r="R85" s="20"/>
    </row>
    <row r="86" spans="1:18" x14ac:dyDescent="0.3">
      <c r="A86" s="69"/>
      <c r="B86" s="161"/>
      <c r="C86" s="161"/>
      <c r="D86" s="161"/>
      <c r="E86" s="161"/>
      <c r="F86" s="161"/>
      <c r="G86" s="161"/>
      <c r="H86" s="161"/>
      <c r="I86" s="161"/>
      <c r="J86" s="26"/>
      <c r="K86" s="26"/>
      <c r="L86" s="26"/>
      <c r="M86" s="26"/>
      <c r="N86" s="26"/>
      <c r="O86" s="26"/>
      <c r="P86" s="26"/>
      <c r="Q86" s="26"/>
      <c r="R86" s="26"/>
    </row>
    <row r="87" spans="1:18" x14ac:dyDescent="0.3">
      <c r="A87" s="69"/>
      <c r="B87" s="161"/>
      <c r="C87" s="161"/>
      <c r="D87" s="161"/>
      <c r="E87" s="161"/>
      <c r="F87" s="161"/>
      <c r="G87" s="161"/>
      <c r="H87" s="161"/>
      <c r="I87" s="161"/>
      <c r="J87" s="27"/>
      <c r="K87" s="27"/>
      <c r="L87" s="27"/>
      <c r="M87" s="27"/>
      <c r="N87" s="27"/>
      <c r="O87" s="27"/>
      <c r="P87" s="27"/>
      <c r="Q87" s="27"/>
      <c r="R87" s="27"/>
    </row>
    <row r="88" spans="1:18" x14ac:dyDescent="0.3">
      <c r="A88" s="69"/>
      <c r="B88" s="161"/>
      <c r="C88" s="161"/>
      <c r="D88" s="161"/>
      <c r="E88" s="161"/>
      <c r="F88" s="161"/>
      <c r="G88" s="161"/>
      <c r="H88" s="161"/>
      <c r="I88" s="161"/>
      <c r="J88" s="26"/>
      <c r="K88" s="26"/>
      <c r="L88" s="26"/>
      <c r="M88" s="26"/>
      <c r="N88" s="26"/>
      <c r="O88" s="26"/>
      <c r="P88" s="26"/>
      <c r="Q88" s="26"/>
      <c r="R88" s="26"/>
    </row>
    <row r="89" spans="1:18" x14ac:dyDescent="0.3">
      <c r="A89" s="69"/>
      <c r="B89" s="161"/>
      <c r="C89" s="161"/>
      <c r="D89" s="161"/>
      <c r="E89" s="161"/>
      <c r="F89" s="161"/>
      <c r="G89" s="161"/>
      <c r="H89" s="161"/>
      <c r="I89" s="161"/>
      <c r="J89" s="27"/>
      <c r="K89" s="27"/>
      <c r="L89" s="27"/>
      <c r="M89" s="27"/>
      <c r="N89" s="27"/>
      <c r="O89" s="27"/>
      <c r="P89" s="27"/>
      <c r="Q89" s="27"/>
      <c r="R89" s="27"/>
    </row>
    <row r="90" spans="1:18" x14ac:dyDescent="0.3">
      <c r="A90" s="69"/>
      <c r="B90" s="161"/>
      <c r="C90" s="161"/>
      <c r="D90" s="161"/>
      <c r="E90" s="161"/>
      <c r="F90" s="161"/>
      <c r="G90" s="161"/>
      <c r="H90" s="161"/>
      <c r="I90" s="161"/>
      <c r="J90" s="26"/>
      <c r="K90" s="26"/>
      <c r="L90" s="26"/>
      <c r="M90" s="26"/>
      <c r="N90" s="26"/>
      <c r="O90" s="26"/>
      <c r="P90" s="26"/>
      <c r="Q90" s="26"/>
      <c r="R90" s="26"/>
    </row>
    <row r="91" spans="1:18" x14ac:dyDescent="0.3">
      <c r="A91" s="69"/>
      <c r="B91" s="161"/>
      <c r="C91" s="161"/>
      <c r="D91" s="161"/>
      <c r="E91" s="161"/>
      <c r="F91" s="161"/>
      <c r="G91" s="161"/>
      <c r="H91" s="161"/>
      <c r="I91" s="161"/>
      <c r="J91" s="27"/>
      <c r="K91" s="27"/>
      <c r="L91" s="27"/>
      <c r="M91" s="27"/>
      <c r="N91" s="27"/>
      <c r="O91" s="27"/>
      <c r="P91" s="27"/>
      <c r="Q91" s="27"/>
      <c r="R91" s="27"/>
    </row>
    <row r="92" spans="1:18" ht="15.6" x14ac:dyDescent="0.3">
      <c r="A92" s="26"/>
      <c r="B92" s="161"/>
      <c r="C92" s="161"/>
      <c r="D92" s="161"/>
      <c r="E92" s="161"/>
      <c r="F92" s="161"/>
      <c r="G92" s="161"/>
      <c r="H92" s="161"/>
      <c r="I92" s="161"/>
      <c r="J92" s="144"/>
      <c r="K92" s="9"/>
      <c r="L92" s="9"/>
      <c r="M92" s="9"/>
      <c r="N92" s="9"/>
      <c r="O92" s="9"/>
      <c r="P92" s="9"/>
      <c r="Q92" s="9"/>
      <c r="R92" s="9"/>
    </row>
    <row r="93" spans="1:18" x14ac:dyDescent="0.3">
      <c r="A93" s="26"/>
      <c r="B93" s="161"/>
      <c r="C93" s="161"/>
      <c r="D93" s="161"/>
      <c r="E93" s="161"/>
      <c r="F93" s="161"/>
      <c r="G93" s="161"/>
      <c r="H93" s="161"/>
      <c r="I93" s="161"/>
      <c r="J93" s="20"/>
      <c r="K93" s="20"/>
      <c r="L93" s="20"/>
      <c r="M93" s="20"/>
      <c r="N93" s="20"/>
      <c r="O93" s="20"/>
      <c r="P93" s="20"/>
      <c r="Q93" s="20"/>
      <c r="R93" s="20"/>
    </row>
    <row r="94" spans="1:18" x14ac:dyDescent="0.3">
      <c r="A94" s="69"/>
      <c r="B94" s="161"/>
      <c r="C94" s="161"/>
      <c r="D94" s="161"/>
      <c r="E94" s="161"/>
      <c r="F94" s="161"/>
      <c r="G94" s="161"/>
      <c r="H94" s="161"/>
      <c r="I94" s="161"/>
      <c r="J94" s="26"/>
      <c r="K94" s="26"/>
      <c r="L94" s="26"/>
      <c r="M94" s="26"/>
      <c r="N94" s="26"/>
      <c r="O94" s="26"/>
      <c r="P94" s="26"/>
      <c r="Q94" s="26"/>
      <c r="R94" s="26"/>
    </row>
    <row r="95" spans="1:18" x14ac:dyDescent="0.3">
      <c r="A95" s="69"/>
      <c r="B95" s="161"/>
      <c r="C95" s="161"/>
      <c r="D95" s="161"/>
      <c r="E95" s="161"/>
      <c r="F95" s="161"/>
      <c r="G95" s="161"/>
      <c r="H95" s="161"/>
      <c r="I95" s="161"/>
      <c r="J95" s="27"/>
      <c r="K95" s="27"/>
      <c r="L95" s="27"/>
      <c r="M95" s="27"/>
      <c r="N95" s="27"/>
      <c r="O95" s="27"/>
      <c r="P95" s="27"/>
      <c r="Q95" s="27"/>
      <c r="R95" s="27"/>
    </row>
    <row r="96" spans="1:18" x14ac:dyDescent="0.3">
      <c r="A96" s="69"/>
      <c r="B96" s="161"/>
      <c r="C96" s="161"/>
      <c r="D96" s="161"/>
      <c r="E96" s="161"/>
      <c r="F96" s="161"/>
      <c r="G96" s="161"/>
      <c r="H96" s="161"/>
      <c r="I96" s="161"/>
      <c r="J96" s="26"/>
      <c r="K96" s="26"/>
      <c r="L96" s="26"/>
      <c r="M96" s="26"/>
      <c r="N96" s="26"/>
      <c r="O96" s="26"/>
      <c r="P96" s="26"/>
      <c r="Q96" s="26"/>
      <c r="R96" s="26"/>
    </row>
    <row r="97" spans="1:18" x14ac:dyDescent="0.3">
      <c r="A97" s="69"/>
      <c r="B97" s="161"/>
      <c r="C97" s="161"/>
      <c r="D97" s="161"/>
      <c r="E97" s="161"/>
      <c r="F97" s="161"/>
      <c r="G97" s="161"/>
      <c r="H97" s="161"/>
      <c r="I97" s="161"/>
      <c r="J97" s="27"/>
      <c r="K97" s="27"/>
      <c r="L97" s="27"/>
      <c r="M97" s="27"/>
      <c r="N97" s="27"/>
      <c r="O97" s="27"/>
      <c r="P97" s="27"/>
      <c r="Q97" s="27"/>
      <c r="R97" s="27"/>
    </row>
    <row r="98" spans="1:18" x14ac:dyDescent="0.3">
      <c r="A98" s="69"/>
      <c r="B98" s="161"/>
      <c r="C98" s="161"/>
      <c r="D98" s="161"/>
      <c r="E98" s="161"/>
      <c r="F98" s="161"/>
      <c r="G98" s="161"/>
      <c r="H98" s="161"/>
      <c r="I98" s="161"/>
      <c r="J98" s="26"/>
      <c r="K98" s="26"/>
      <c r="L98" s="26"/>
      <c r="M98" s="26"/>
      <c r="N98" s="26"/>
      <c r="O98" s="26"/>
      <c r="P98" s="26"/>
      <c r="Q98" s="26"/>
      <c r="R98" s="26"/>
    </row>
    <row r="99" spans="1:18" x14ac:dyDescent="0.3">
      <c r="A99" s="69"/>
      <c r="B99" s="161"/>
      <c r="C99" s="161"/>
      <c r="D99" s="161"/>
      <c r="E99" s="161"/>
      <c r="F99" s="161"/>
      <c r="G99" s="161"/>
      <c r="H99" s="161"/>
      <c r="I99" s="161"/>
      <c r="J99" s="27"/>
      <c r="K99" s="27"/>
      <c r="L99" s="27"/>
      <c r="M99" s="27"/>
      <c r="N99" s="27"/>
      <c r="O99" s="27"/>
      <c r="P99" s="27"/>
      <c r="Q99" s="27"/>
      <c r="R99" s="27"/>
    </row>
    <row r="100" spans="1:18" ht="15.6" x14ac:dyDescent="0.3">
      <c r="A100" s="26"/>
      <c r="B100" s="161"/>
      <c r="C100" s="161"/>
      <c r="D100" s="161"/>
      <c r="E100" s="161"/>
      <c r="F100" s="161"/>
      <c r="G100" s="161"/>
      <c r="H100" s="161"/>
      <c r="I100" s="161"/>
      <c r="J100" s="144"/>
      <c r="K100" s="9"/>
      <c r="L100" s="9"/>
      <c r="M100" s="9"/>
      <c r="N100" s="9"/>
      <c r="O100" s="9"/>
      <c r="P100" s="9"/>
      <c r="Q100" s="9"/>
      <c r="R100" s="9"/>
    </row>
    <row r="101" spans="1:18" x14ac:dyDescent="0.3">
      <c r="A101" s="26"/>
      <c r="B101" s="161"/>
      <c r="C101" s="161"/>
      <c r="D101" s="161"/>
      <c r="E101" s="161"/>
      <c r="F101" s="161"/>
      <c r="G101" s="161"/>
      <c r="H101" s="161"/>
      <c r="I101" s="161"/>
      <c r="J101" s="20"/>
      <c r="K101" s="20"/>
      <c r="L101" s="20"/>
      <c r="M101" s="20"/>
      <c r="N101" s="20"/>
      <c r="O101" s="20"/>
      <c r="P101" s="20"/>
      <c r="Q101" s="20"/>
      <c r="R101" s="20"/>
    </row>
    <row r="102" spans="1:18" x14ac:dyDescent="0.3">
      <c r="A102" s="69"/>
      <c r="B102" s="161"/>
      <c r="C102" s="161"/>
      <c r="D102" s="161"/>
      <c r="E102" s="161"/>
      <c r="F102" s="161"/>
      <c r="G102" s="161"/>
      <c r="H102" s="161"/>
      <c r="I102" s="161"/>
      <c r="J102" s="26"/>
      <c r="K102" s="26"/>
      <c r="L102" s="26"/>
      <c r="M102" s="26"/>
      <c r="N102" s="26"/>
      <c r="O102" s="26"/>
      <c r="P102" s="26"/>
      <c r="Q102" s="26"/>
      <c r="R102" s="26"/>
    </row>
    <row r="103" spans="1:18" x14ac:dyDescent="0.3">
      <c r="A103" s="69"/>
      <c r="B103" s="161"/>
      <c r="C103" s="161"/>
      <c r="D103" s="161"/>
      <c r="E103" s="161"/>
      <c r="F103" s="161"/>
      <c r="G103" s="161"/>
      <c r="H103" s="161"/>
      <c r="I103" s="161"/>
      <c r="J103" s="27"/>
      <c r="K103" s="27"/>
      <c r="L103" s="27"/>
      <c r="M103" s="27"/>
      <c r="N103" s="27"/>
      <c r="O103" s="27"/>
      <c r="P103" s="27"/>
      <c r="Q103" s="27"/>
      <c r="R103" s="27"/>
    </row>
    <row r="104" spans="1:18" x14ac:dyDescent="0.3">
      <c r="A104" s="69"/>
      <c r="B104" s="161"/>
      <c r="C104" s="161"/>
      <c r="D104" s="161"/>
      <c r="E104" s="161"/>
      <c r="F104" s="161"/>
      <c r="G104" s="161"/>
      <c r="H104" s="161"/>
      <c r="I104" s="161"/>
      <c r="J104" s="26"/>
      <c r="K104" s="26"/>
      <c r="L104" s="26"/>
      <c r="M104" s="26"/>
      <c r="N104" s="26"/>
      <c r="O104" s="26"/>
      <c r="P104" s="26"/>
      <c r="Q104" s="26"/>
      <c r="R104" s="26"/>
    </row>
    <row r="105" spans="1:18" x14ac:dyDescent="0.3">
      <c r="A105" s="69"/>
      <c r="B105" s="161"/>
      <c r="C105" s="161"/>
      <c r="D105" s="161"/>
      <c r="E105" s="161"/>
      <c r="F105" s="161"/>
      <c r="G105" s="161"/>
      <c r="H105" s="161"/>
      <c r="I105" s="161"/>
      <c r="J105" s="27"/>
      <c r="K105" s="27"/>
      <c r="L105" s="27"/>
      <c r="M105" s="27"/>
      <c r="N105" s="27"/>
      <c r="O105" s="27"/>
      <c r="P105" s="27"/>
      <c r="Q105" s="27"/>
      <c r="R105" s="27"/>
    </row>
    <row r="106" spans="1:18" x14ac:dyDescent="0.3">
      <c r="A106" s="69"/>
      <c r="B106" s="161"/>
      <c r="C106" s="161"/>
      <c r="D106" s="161"/>
      <c r="E106" s="161"/>
      <c r="F106" s="161"/>
      <c r="G106" s="161"/>
      <c r="H106" s="161"/>
      <c r="I106" s="161"/>
      <c r="J106" s="26"/>
      <c r="K106" s="26"/>
      <c r="L106" s="26"/>
      <c r="M106" s="26"/>
      <c r="N106" s="26"/>
      <c r="O106" s="26"/>
      <c r="P106" s="26"/>
      <c r="Q106" s="26"/>
      <c r="R106" s="26"/>
    </row>
    <row r="107" spans="1:18" x14ac:dyDescent="0.3">
      <c r="A107" s="69"/>
      <c r="B107" s="161"/>
      <c r="C107" s="161"/>
      <c r="D107" s="161"/>
      <c r="E107" s="161"/>
      <c r="F107" s="161"/>
      <c r="G107" s="161"/>
      <c r="H107" s="161"/>
      <c r="I107" s="161"/>
      <c r="J107" s="27"/>
      <c r="K107" s="27"/>
      <c r="L107" s="27"/>
      <c r="M107" s="27"/>
      <c r="N107" s="27"/>
      <c r="O107" s="27"/>
      <c r="P107" s="27"/>
      <c r="Q107" s="27"/>
      <c r="R107" s="27"/>
    </row>
    <row r="108" spans="1:18" ht="15.6" x14ac:dyDescent="0.3">
      <c r="A108" s="26"/>
      <c r="B108" s="161"/>
      <c r="C108" s="161"/>
      <c r="D108" s="161"/>
      <c r="E108" s="161"/>
      <c r="F108" s="161"/>
      <c r="G108" s="161"/>
      <c r="H108" s="161"/>
      <c r="I108" s="161"/>
      <c r="J108" s="144"/>
      <c r="K108" s="9"/>
      <c r="L108" s="9"/>
      <c r="M108" s="9"/>
      <c r="N108" s="9"/>
      <c r="O108" s="9"/>
      <c r="P108" s="9"/>
      <c r="Q108" s="9"/>
      <c r="R108" s="9"/>
    </row>
    <row r="109" spans="1:18" x14ac:dyDescent="0.3">
      <c r="A109" s="26"/>
      <c r="B109" s="161"/>
      <c r="C109" s="161"/>
      <c r="D109" s="161"/>
      <c r="E109" s="161"/>
      <c r="F109" s="161"/>
      <c r="G109" s="161"/>
      <c r="H109" s="161"/>
      <c r="I109" s="161"/>
      <c r="J109" s="20"/>
      <c r="K109" s="20"/>
      <c r="L109" s="20"/>
      <c r="M109" s="20"/>
      <c r="N109" s="20"/>
      <c r="O109" s="20"/>
      <c r="P109" s="20"/>
      <c r="Q109" s="20"/>
      <c r="R109" s="20"/>
    </row>
    <row r="110" spans="1:18" x14ac:dyDescent="0.3">
      <c r="A110" s="69"/>
      <c r="B110" s="161"/>
      <c r="C110" s="161"/>
      <c r="D110" s="161"/>
      <c r="E110" s="161"/>
      <c r="F110" s="161"/>
      <c r="G110" s="161"/>
      <c r="H110" s="161"/>
      <c r="I110" s="161"/>
      <c r="J110" s="26"/>
      <c r="K110" s="26"/>
      <c r="L110" s="26"/>
      <c r="M110" s="26"/>
      <c r="N110" s="26"/>
      <c r="O110" s="26"/>
      <c r="P110" s="26"/>
      <c r="Q110" s="26"/>
      <c r="R110" s="26"/>
    </row>
    <row r="111" spans="1:18" x14ac:dyDescent="0.3">
      <c r="A111" s="69"/>
      <c r="B111" s="161"/>
      <c r="C111" s="161"/>
      <c r="D111" s="161"/>
      <c r="E111" s="161"/>
      <c r="F111" s="161"/>
      <c r="G111" s="161"/>
      <c r="H111" s="161"/>
      <c r="I111" s="161"/>
      <c r="J111" s="27"/>
      <c r="K111" s="27"/>
      <c r="L111" s="27"/>
      <c r="M111" s="27"/>
      <c r="N111" s="27"/>
      <c r="O111" s="27"/>
      <c r="P111" s="27"/>
      <c r="Q111" s="27"/>
      <c r="R111" s="27"/>
    </row>
    <row r="112" spans="1:18" x14ac:dyDescent="0.3">
      <c r="A112" s="69"/>
      <c r="B112" s="161"/>
      <c r="C112" s="161"/>
      <c r="D112" s="161"/>
      <c r="E112" s="161"/>
      <c r="F112" s="161"/>
      <c r="G112" s="161"/>
      <c r="H112" s="161"/>
      <c r="I112" s="161"/>
      <c r="J112" s="26"/>
      <c r="K112" s="26"/>
      <c r="L112" s="26"/>
      <c r="M112" s="26"/>
      <c r="N112" s="26"/>
      <c r="O112" s="26"/>
      <c r="P112" s="26"/>
      <c r="Q112" s="26"/>
      <c r="R112" s="26"/>
    </row>
    <row r="113" spans="1:18" x14ac:dyDescent="0.3">
      <c r="A113" s="69"/>
      <c r="B113" s="161"/>
      <c r="C113" s="161"/>
      <c r="D113" s="161"/>
      <c r="E113" s="161"/>
      <c r="F113" s="161"/>
      <c r="G113" s="161"/>
      <c r="H113" s="161"/>
      <c r="I113" s="161"/>
      <c r="J113" s="27"/>
      <c r="K113" s="27"/>
      <c r="L113" s="27"/>
      <c r="M113" s="27"/>
      <c r="N113" s="27"/>
      <c r="O113" s="27"/>
      <c r="P113" s="27"/>
      <c r="Q113" s="27"/>
      <c r="R113" s="27"/>
    </row>
    <row r="114" spans="1:18" x14ac:dyDescent="0.3">
      <c r="A114" s="69"/>
      <c r="B114" s="161"/>
      <c r="C114" s="161"/>
      <c r="D114" s="161"/>
      <c r="E114" s="161"/>
      <c r="F114" s="161"/>
      <c r="G114" s="161"/>
      <c r="H114" s="161"/>
      <c r="I114" s="161"/>
      <c r="J114" s="26"/>
      <c r="K114" s="26"/>
      <c r="L114" s="26"/>
      <c r="M114" s="26"/>
      <c r="N114" s="26"/>
      <c r="O114" s="26"/>
      <c r="P114" s="26"/>
      <c r="Q114" s="26"/>
      <c r="R114" s="26"/>
    </row>
    <row r="115" spans="1:18" x14ac:dyDescent="0.3">
      <c r="A115" s="69"/>
      <c r="B115" s="161"/>
      <c r="C115" s="161"/>
      <c r="D115" s="161"/>
      <c r="E115" s="161"/>
      <c r="F115" s="161"/>
      <c r="G115" s="161"/>
      <c r="H115" s="161"/>
      <c r="I115" s="161"/>
      <c r="J115" s="27"/>
      <c r="K115" s="27"/>
      <c r="L115" s="27"/>
      <c r="M115" s="27"/>
      <c r="N115" s="27"/>
      <c r="O115" s="27"/>
      <c r="P115" s="27"/>
      <c r="Q115" s="27"/>
      <c r="R115" s="27"/>
    </row>
    <row r="116" spans="1:18" ht="15.6" x14ac:dyDescent="0.3">
      <c r="A116" s="26"/>
      <c r="B116" s="161"/>
      <c r="C116" s="161"/>
      <c r="D116" s="161"/>
      <c r="E116" s="161"/>
      <c r="F116" s="161"/>
      <c r="G116" s="161"/>
      <c r="H116" s="161"/>
      <c r="I116" s="161"/>
      <c r="J116" s="144"/>
      <c r="K116" s="9"/>
      <c r="L116" s="9"/>
      <c r="M116" s="9"/>
      <c r="N116" s="9"/>
      <c r="O116" s="9"/>
      <c r="P116" s="9"/>
      <c r="Q116" s="9"/>
      <c r="R116" s="9"/>
    </row>
    <row r="117" spans="1:18" x14ac:dyDescent="0.3">
      <c r="A117" s="26"/>
      <c r="B117" s="161"/>
      <c r="C117" s="161"/>
      <c r="D117" s="161"/>
      <c r="E117" s="161"/>
      <c r="F117" s="161"/>
      <c r="G117" s="161"/>
      <c r="H117" s="161"/>
      <c r="I117" s="161"/>
      <c r="J117" s="20"/>
      <c r="K117" s="20"/>
      <c r="L117" s="20"/>
      <c r="M117" s="20"/>
      <c r="N117" s="20"/>
      <c r="O117" s="20"/>
      <c r="P117" s="20"/>
      <c r="Q117" s="20"/>
      <c r="R117" s="20"/>
    </row>
    <row r="118" spans="1:18" x14ac:dyDescent="0.3">
      <c r="A118" s="69"/>
      <c r="B118" s="161"/>
      <c r="C118" s="161"/>
      <c r="D118" s="161"/>
      <c r="E118" s="161"/>
      <c r="F118" s="161"/>
      <c r="G118" s="161"/>
      <c r="H118" s="161"/>
      <c r="I118" s="161"/>
      <c r="J118" s="26"/>
      <c r="K118" s="26"/>
      <c r="L118" s="26"/>
      <c r="M118" s="26"/>
      <c r="N118" s="26"/>
      <c r="O118" s="26"/>
      <c r="P118" s="26"/>
      <c r="Q118" s="26"/>
      <c r="R118" s="26"/>
    </row>
    <row r="119" spans="1:18" x14ac:dyDescent="0.3">
      <c r="A119" s="69"/>
      <c r="B119" s="161"/>
      <c r="C119" s="161"/>
      <c r="D119" s="161"/>
      <c r="E119" s="161"/>
      <c r="F119" s="161"/>
      <c r="G119" s="161"/>
      <c r="H119" s="161"/>
      <c r="I119" s="161"/>
      <c r="J119" s="27"/>
      <c r="K119" s="27"/>
      <c r="L119" s="27"/>
      <c r="M119" s="27"/>
      <c r="N119" s="27"/>
      <c r="O119" s="27"/>
      <c r="P119" s="27"/>
      <c r="Q119" s="27"/>
      <c r="R119" s="27"/>
    </row>
    <row r="120" spans="1:18" x14ac:dyDescent="0.3">
      <c r="A120" s="69"/>
      <c r="B120" s="161"/>
      <c r="C120" s="161"/>
      <c r="D120" s="161"/>
      <c r="E120" s="161"/>
      <c r="F120" s="161"/>
      <c r="G120" s="161"/>
      <c r="H120" s="161"/>
      <c r="I120" s="161"/>
      <c r="J120" s="26"/>
      <c r="K120" s="26"/>
      <c r="L120" s="26"/>
      <c r="M120" s="26"/>
      <c r="N120" s="26"/>
      <c r="O120" s="26"/>
      <c r="P120" s="26"/>
      <c r="Q120" s="26"/>
      <c r="R120" s="26"/>
    </row>
    <row r="121" spans="1:18" x14ac:dyDescent="0.3">
      <c r="A121" s="69"/>
      <c r="B121" s="161"/>
      <c r="C121" s="161"/>
      <c r="D121" s="161"/>
      <c r="E121" s="161"/>
      <c r="F121" s="161"/>
      <c r="G121" s="161"/>
      <c r="H121" s="161"/>
      <c r="I121" s="161"/>
      <c r="J121" s="27"/>
      <c r="K121" s="27"/>
      <c r="L121" s="27"/>
      <c r="M121" s="27"/>
      <c r="N121" s="27"/>
      <c r="O121" s="27"/>
      <c r="P121" s="27"/>
      <c r="Q121" s="27"/>
      <c r="R121" s="27"/>
    </row>
    <row r="122" spans="1:18" x14ac:dyDescent="0.3">
      <c r="A122" s="69"/>
      <c r="B122" s="161"/>
      <c r="C122" s="161"/>
      <c r="D122" s="161"/>
      <c r="E122" s="161"/>
      <c r="F122" s="161"/>
      <c r="G122" s="161"/>
      <c r="H122" s="161"/>
      <c r="I122" s="161"/>
      <c r="J122" s="26"/>
      <c r="K122" s="26"/>
      <c r="L122" s="26"/>
      <c r="M122" s="26"/>
      <c r="N122" s="26"/>
      <c r="O122" s="26"/>
      <c r="P122" s="26"/>
      <c r="Q122" s="26"/>
      <c r="R122" s="26"/>
    </row>
    <row r="123" spans="1:18" x14ac:dyDescent="0.3">
      <c r="A123" s="69"/>
      <c r="B123" s="161"/>
      <c r="C123" s="161"/>
      <c r="D123" s="161"/>
      <c r="E123" s="161"/>
      <c r="F123" s="161"/>
      <c r="G123" s="161"/>
      <c r="H123" s="161"/>
      <c r="I123" s="161"/>
      <c r="J123" s="27"/>
      <c r="K123" s="27"/>
      <c r="L123" s="27"/>
      <c r="M123" s="27"/>
      <c r="N123" s="27"/>
      <c r="O123" s="27"/>
      <c r="P123" s="27"/>
      <c r="Q123" s="27"/>
      <c r="R123" s="27"/>
    </row>
    <row r="124" spans="1:18" x14ac:dyDescent="0.3">
      <c r="J124" s="162"/>
    </row>
  </sheetData>
  <sheetProtection algorithmName="SHA-512" hashValue="H1yW/cpwyZW1Y31wKZ9JyV7qhGlii8P47bzQ4sk5wvbhKseuKE8cGL9nJ05GNUqnU0GN/2bw5zj82hwf2h+TVg==" saltValue="y1mgD5RpKNwqo4KpWzTJlA==" spinCount="100000" sheet="1" objects="1" scenarios="1"/>
  <mergeCells count="7">
    <mergeCell ref="L6:L7"/>
    <mergeCell ref="L10:L11"/>
    <mergeCell ref="B2:I2"/>
    <mergeCell ref="L1:W1"/>
    <mergeCell ref="L2:W2"/>
    <mergeCell ref="L3:M3"/>
    <mergeCell ref="L4:L5"/>
  </mergeCells>
  <conditionalFormatting sqref="J4:J48">
    <cfRule type="beginsWith" dxfId="50" priority="13" operator="beginsWith" text="Aiming high">
      <formula>LEFT(J4,LEN("Aiming high"))="Aiming high"</formula>
    </cfRule>
    <cfRule type="beginsWith" dxfId="49" priority="14" operator="beginsWith" text="On track">
      <formula>LEFT(J4,LEN("On track"))="On track"</formula>
    </cfRule>
    <cfRule type="beginsWith" dxfId="48" priority="15" operator="beginsWith" text="Working behind">
      <formula>LEFT(J4,LEN("Working behind"))="Working behind"</formula>
    </cfRule>
    <cfRule type="beginsWith" dxfId="47" priority="16" operator="beginsWith" text="Monitoring">
      <formula>LEFT(J4,LEN("Monitoring"))="Monitoring"</formula>
    </cfRule>
  </conditionalFormatting>
  <conditionalFormatting sqref="J4:J48">
    <cfRule type="cellIs" dxfId="46" priority="17" operator="equal">
      <formula>3</formula>
    </cfRule>
    <cfRule type="cellIs" dxfId="45" priority="18" operator="equal">
      <formula>2</formula>
    </cfRule>
    <cfRule type="cellIs" dxfId="44" priority="19" operator="equal">
      <formula>1</formula>
    </cfRule>
  </conditionalFormatting>
  <conditionalFormatting sqref="L4:M4 L6 M5 L10">
    <cfRule type="cellIs" dxfId="43" priority="10" operator="equal">
      <formula>3</formula>
    </cfRule>
    <cfRule type="cellIs" dxfId="42" priority="11" operator="equal">
      <formula>2</formula>
    </cfRule>
    <cfRule type="cellIs" dxfId="41" priority="12" operator="equal">
      <formula>1</formula>
    </cfRule>
  </conditionalFormatting>
  <conditionalFormatting sqref="M6:M7">
    <cfRule type="cellIs" dxfId="40" priority="4" operator="equal">
      <formula>3</formula>
    </cfRule>
    <cfRule type="cellIs" dxfId="39" priority="5" operator="equal">
      <formula>2</formula>
    </cfRule>
    <cfRule type="cellIs" dxfId="38" priority="6" operator="equal">
      <formula>1</formula>
    </cfRule>
  </conditionalFormatting>
  <conditionalFormatting sqref="M10:M11">
    <cfRule type="cellIs" dxfId="37" priority="1" operator="equal">
      <formula>3</formula>
    </cfRule>
    <cfRule type="cellIs" dxfId="36" priority="2" operator="equal">
      <formula>2</formula>
    </cfRule>
    <cfRule type="cellIs" dxfId="35" priority="3" operator="equal">
      <formula>1</formula>
    </cfRule>
  </conditionalFormatting>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Y123"/>
  <sheetViews>
    <sheetView zoomScale="106" zoomScaleNormal="106" workbookViewId="0">
      <pane xSplit="1" ySplit="3" topLeftCell="B4" activePane="bottomRight" state="frozen"/>
      <selection activeCell="F8" sqref="F8"/>
      <selection pane="topRight" activeCell="F8" sqref="F8"/>
      <selection pane="bottomLeft" activeCell="F8" sqref="F8"/>
      <selection pane="bottomRight" activeCell="J2" sqref="J2"/>
    </sheetView>
  </sheetViews>
  <sheetFormatPr defaultRowHeight="14.4" x14ac:dyDescent="0.3"/>
  <cols>
    <col min="1" max="1" width="26.88671875" customWidth="1"/>
    <col min="2" max="9" width="9.6640625" customWidth="1"/>
    <col min="10" max="10" width="50.88671875" bestFit="1" customWidth="1"/>
    <col min="11" max="11" width="11" customWidth="1"/>
    <col min="12" max="12" width="15.33203125" customWidth="1"/>
    <col min="13" max="13" width="10.6640625" customWidth="1"/>
    <col min="14" max="23" width="9.6640625" customWidth="1"/>
  </cols>
  <sheetData>
    <row r="1" spans="1:25" ht="15" thickBot="1" x14ac:dyDescent="0.35">
      <c r="A1" s="238" t="s">
        <v>134</v>
      </c>
      <c r="J1" s="152" t="s">
        <v>58</v>
      </c>
      <c r="K1" s="19"/>
      <c r="L1" s="267" t="s">
        <v>58</v>
      </c>
      <c r="M1" s="268"/>
      <c r="N1" s="268"/>
      <c r="O1" s="268"/>
      <c r="P1" s="268"/>
      <c r="Q1" s="268"/>
      <c r="R1" s="268"/>
      <c r="S1" s="268"/>
      <c r="T1" s="268"/>
      <c r="U1" s="268"/>
      <c r="V1" s="268"/>
      <c r="W1" s="269"/>
    </row>
    <row r="2" spans="1:25" ht="15" thickBot="1" x14ac:dyDescent="0.35">
      <c r="A2" s="6"/>
      <c r="B2" s="264" t="s">
        <v>4</v>
      </c>
      <c r="C2" s="265"/>
      <c r="D2" s="265"/>
      <c r="E2" s="265"/>
      <c r="F2" s="265"/>
      <c r="G2" s="265"/>
      <c r="H2" s="265"/>
      <c r="I2" s="266"/>
      <c r="J2" s="239" t="s">
        <v>38</v>
      </c>
      <c r="K2" s="19"/>
      <c r="L2" s="261" t="s">
        <v>38</v>
      </c>
      <c r="M2" s="262"/>
      <c r="N2" s="262"/>
      <c r="O2" s="262"/>
      <c r="P2" s="262"/>
      <c r="Q2" s="262"/>
      <c r="R2" s="262"/>
      <c r="S2" s="262"/>
      <c r="T2" s="262"/>
      <c r="U2" s="262"/>
      <c r="V2" s="262"/>
      <c r="W2" s="263"/>
    </row>
    <row r="3" spans="1:25" ht="29.4" thickBot="1" x14ac:dyDescent="0.35">
      <c r="A3" s="5" t="s">
        <v>0</v>
      </c>
      <c r="B3" s="28" t="s">
        <v>8</v>
      </c>
      <c r="C3" s="29" t="s">
        <v>9</v>
      </c>
      <c r="D3" s="29" t="s">
        <v>55</v>
      </c>
      <c r="E3" s="30" t="s">
        <v>54</v>
      </c>
      <c r="F3" s="30" t="s">
        <v>131</v>
      </c>
      <c r="G3" s="30" t="s">
        <v>18</v>
      </c>
      <c r="H3" s="30" t="s">
        <v>19</v>
      </c>
      <c r="I3" s="31" t="s">
        <v>16</v>
      </c>
      <c r="J3" s="145" t="s">
        <v>62</v>
      </c>
      <c r="K3" s="20"/>
      <c r="L3" s="259" t="s">
        <v>71</v>
      </c>
      <c r="M3" s="260"/>
      <c r="N3" s="154" t="s">
        <v>66</v>
      </c>
      <c r="O3" s="154" t="s">
        <v>67</v>
      </c>
      <c r="P3" s="154" t="s">
        <v>68</v>
      </c>
      <c r="Q3" s="154" t="s">
        <v>9</v>
      </c>
      <c r="R3" s="154" t="s">
        <v>55</v>
      </c>
      <c r="S3" s="154" t="s">
        <v>54</v>
      </c>
      <c r="T3" s="154" t="s">
        <v>131</v>
      </c>
      <c r="U3" s="154" t="s">
        <v>18</v>
      </c>
      <c r="V3" s="154" t="s">
        <v>19</v>
      </c>
      <c r="W3" s="155" t="s">
        <v>16</v>
      </c>
      <c r="X3" s="1"/>
      <c r="Y3" s="1"/>
    </row>
    <row r="4" spans="1:25" ht="15" customHeight="1" x14ac:dyDescent="0.3">
      <c r="A4" s="6" t="str">
        <f>('Communication &amp; Language'!A4)</f>
        <v>Example Child A</v>
      </c>
      <c r="B4" s="16" t="str">
        <f>('Communication &amp; Language'!B4)</f>
        <v>M</v>
      </c>
      <c r="C4" s="70" t="str">
        <f>('Communication &amp; Language'!C4)</f>
        <v>Y</v>
      </c>
      <c r="D4" s="70" t="str">
        <f>('Communication &amp; Language'!D4)</f>
        <v>Y</v>
      </c>
      <c r="E4" s="70">
        <f>('Communication &amp; Language'!E4)</f>
        <v>0</v>
      </c>
      <c r="F4" s="70" t="str">
        <f>'Communication &amp; Language'!F4</f>
        <v>Y</v>
      </c>
      <c r="G4" s="70">
        <f>('Communication &amp; Language'!G4)</f>
        <v>0</v>
      </c>
      <c r="H4" s="70">
        <f>('Communication &amp; Language'!H4)</f>
        <v>0</v>
      </c>
      <c r="I4" s="71" t="str">
        <f>('Communication &amp; Language'!I4)</f>
        <v>Y</v>
      </c>
      <c r="J4" s="146"/>
      <c r="K4" s="35"/>
      <c r="L4" s="270" t="s">
        <v>60</v>
      </c>
      <c r="M4" s="156" t="s">
        <v>70</v>
      </c>
      <c r="N4" s="153">
        <f>COUNTIF(J4:J48, "Monitoring")</f>
        <v>0</v>
      </c>
      <c r="O4" s="153">
        <f>COUNTIFS(J4:J48, "Monitoring",$B4:$B48, "m")</f>
        <v>0</v>
      </c>
      <c r="P4" s="153">
        <f>COUNTIFS(J4:J48, "Monitoring",$B4:$B48, "f")</f>
        <v>0</v>
      </c>
      <c r="Q4" s="153">
        <f>COUNTIFS(J4:J48, "Monitoring",$C4:$C48, "*")</f>
        <v>0</v>
      </c>
      <c r="R4" s="153">
        <f>COUNTIFS(J4:J48, "Monitoring",$D4:$D48, "*")</f>
        <v>0</v>
      </c>
      <c r="S4" s="153">
        <f>COUNTIFS(J4:J48, "Monitoring",$E4:$E48, "*")</f>
        <v>0</v>
      </c>
      <c r="T4" s="153">
        <f>COUNTIFS(J4:J48, "Monitoring",$F4:$F48, "*")</f>
        <v>0</v>
      </c>
      <c r="U4" s="153">
        <f>COUNTIFS(J4:J48, "Monitoring",$G4:$G48, "*")</f>
        <v>0</v>
      </c>
      <c r="V4" s="153">
        <f>COUNTIFS(J4:J48, "Monitoring",$H4:$H48, "*")</f>
        <v>0</v>
      </c>
      <c r="W4" s="153">
        <f>COUNTIFS(J4:J48, "Monitoring",$I4:$I48, "*")</f>
        <v>0</v>
      </c>
    </row>
    <row r="5" spans="1:25" ht="15" thickBot="1" x14ac:dyDescent="0.35">
      <c r="A5" s="6" t="str">
        <f>('Communication &amp; Language'!A5)</f>
        <v>Example Child B</v>
      </c>
      <c r="B5" s="4" t="str">
        <f>('Communication &amp; Language'!B5)</f>
        <v>F</v>
      </c>
      <c r="C5" s="72" t="str">
        <f>('Communication &amp; Language'!C5)</f>
        <v>Y</v>
      </c>
      <c r="D5" s="72">
        <f>('Communication &amp; Language'!D5)</f>
        <v>0</v>
      </c>
      <c r="E5" s="72" t="str">
        <f>('Communication &amp; Language'!E5)</f>
        <v>Y</v>
      </c>
      <c r="F5" s="72">
        <f>'Communication &amp; Language'!F5</f>
        <v>0</v>
      </c>
      <c r="G5" s="72" t="str">
        <f>('Communication &amp; Language'!G5)</f>
        <v>Y</v>
      </c>
      <c r="H5" s="72">
        <f>('Communication &amp; Language'!H5)</f>
        <v>0</v>
      </c>
      <c r="I5" s="73">
        <f>('Communication &amp; Language'!I5)</f>
        <v>0</v>
      </c>
      <c r="J5" s="147"/>
      <c r="K5" s="35"/>
      <c r="L5" s="271"/>
      <c r="M5" s="157" t="s">
        <v>69</v>
      </c>
      <c r="N5" s="160">
        <f>N4/$B$49</f>
        <v>0</v>
      </c>
      <c r="O5" s="160">
        <f>O4/$B$50</f>
        <v>0</v>
      </c>
      <c r="P5" s="160">
        <f>P4/$B$51</f>
        <v>0</v>
      </c>
      <c r="Q5" s="160">
        <f>Q4/$C$49</f>
        <v>0</v>
      </c>
      <c r="R5" s="160">
        <f>R4/$D$49</f>
        <v>0</v>
      </c>
      <c r="S5" s="160">
        <f>S4/$E$49</f>
        <v>0</v>
      </c>
      <c r="T5" s="160">
        <f>T4/$F$49</f>
        <v>0</v>
      </c>
      <c r="U5" s="160">
        <f>U4/$G$49</f>
        <v>0</v>
      </c>
      <c r="V5" s="160">
        <f>V4/$H$49</f>
        <v>0</v>
      </c>
      <c r="W5" s="160">
        <f>W4/$I$49</f>
        <v>0</v>
      </c>
    </row>
    <row r="6" spans="1:25" x14ac:dyDescent="0.3">
      <c r="A6" s="6" t="str">
        <f>('Communication &amp; Language'!A6)</f>
        <v>Example Child C</v>
      </c>
      <c r="B6" s="4" t="str">
        <f>('Communication &amp; Language'!B6)</f>
        <v>M</v>
      </c>
      <c r="C6" s="72">
        <f>('Communication &amp; Language'!C6)</f>
        <v>0</v>
      </c>
      <c r="D6" s="72">
        <f>('Communication &amp; Language'!D6)</f>
        <v>0</v>
      </c>
      <c r="E6" s="72">
        <f>('Communication &amp; Language'!E6)</f>
        <v>0</v>
      </c>
      <c r="F6" s="72">
        <f>'Communication &amp; Language'!F6</f>
        <v>0</v>
      </c>
      <c r="G6" s="72">
        <f>('Communication &amp; Language'!G6)</f>
        <v>0</v>
      </c>
      <c r="H6" s="72" t="str">
        <f>('Communication &amp; Language'!H6)</f>
        <v>Y</v>
      </c>
      <c r="I6" s="73">
        <f>('Communication &amp; Language'!I6)</f>
        <v>0</v>
      </c>
      <c r="J6" s="147"/>
      <c r="K6" s="35"/>
      <c r="L6" s="272" t="s">
        <v>72</v>
      </c>
      <c r="M6" s="158" t="s">
        <v>70</v>
      </c>
      <c r="N6" s="153">
        <f>COUNTIF(J4:J48, "On track to meet curriculum-related expectations")</f>
        <v>0</v>
      </c>
      <c r="O6" s="153">
        <f>COUNTIFS(J4:J48, "On track to meet curriculum-related expectations", $B4:$B48, "m")</f>
        <v>0</v>
      </c>
      <c r="P6" s="153">
        <f>COUNTIFS(J4:J48, "On track to meet curriculum-related expectations", $B4:$B48, "f")</f>
        <v>0</v>
      </c>
      <c r="Q6" s="153">
        <f>COUNTIFS(J4:J48, "On track to meet curriculum-related expectations", $C4:$C48, "*")</f>
        <v>0</v>
      </c>
      <c r="R6" s="153">
        <f>COUNTIFS(J4:J48, "On track to meet curriculum-related expectations", $D4:$D48, "*")</f>
        <v>0</v>
      </c>
      <c r="S6" s="153">
        <f>COUNTIFS(J4:J48, "On track to meet curriculum-related expectations", $E4:$E48, "*")</f>
        <v>0</v>
      </c>
      <c r="T6" s="153">
        <f>COUNTIFS(J4:J48, "On track to meet curriculum-related expectations", $F4:$F48, "*")</f>
        <v>0</v>
      </c>
      <c r="U6" s="153">
        <f>COUNTIFS(J4:J48, "On track to meet curriculum-related expectations", $G4:$G48, "*")</f>
        <v>0</v>
      </c>
      <c r="V6" s="153">
        <f>COUNTIFS(J4:J48, "On track to meet curriculum-related expectations", $H4:$H48, "*")</f>
        <v>0</v>
      </c>
      <c r="W6" s="153">
        <f>COUNTIFS(J4:J48, "On track to meet curriculum-related expectations", $I4:$I48, "*")</f>
        <v>0</v>
      </c>
    </row>
    <row r="7" spans="1:25" ht="15" thickBot="1" x14ac:dyDescent="0.35">
      <c r="A7" s="6" t="str">
        <f>('Communication &amp; Language'!A7)</f>
        <v>Pupil name</v>
      </c>
      <c r="B7" s="4">
        <f>('Communication &amp; Language'!B7)</f>
        <v>0</v>
      </c>
      <c r="C7" s="72">
        <f>('Communication &amp; Language'!C7)</f>
        <v>0</v>
      </c>
      <c r="D7" s="72">
        <f>('Communication &amp; Language'!D7)</f>
        <v>0</v>
      </c>
      <c r="E7" s="72">
        <f>('Communication &amp; Language'!E7)</f>
        <v>0</v>
      </c>
      <c r="F7" s="72">
        <f>'Communication &amp; Language'!F7</f>
        <v>0</v>
      </c>
      <c r="G7" s="72">
        <f>('Communication &amp; Language'!G7)</f>
        <v>0</v>
      </c>
      <c r="H7" s="72">
        <f>('Communication &amp; Language'!H7)</f>
        <v>0</v>
      </c>
      <c r="I7" s="73">
        <f>('Communication &amp; Language'!I7)</f>
        <v>0</v>
      </c>
      <c r="J7" s="147"/>
      <c r="K7" s="35"/>
      <c r="L7" s="273"/>
      <c r="M7" s="159" t="s">
        <v>69</v>
      </c>
      <c r="N7" s="160">
        <f>N6/$B$49</f>
        <v>0</v>
      </c>
      <c r="O7" s="160">
        <f>O6/$B$50</f>
        <v>0</v>
      </c>
      <c r="P7" s="160">
        <f>P6/$B$51</f>
        <v>0</v>
      </c>
      <c r="Q7" s="160">
        <f>Q6/$C$49</f>
        <v>0</v>
      </c>
      <c r="R7" s="160">
        <f>R6/$D$49</f>
        <v>0</v>
      </c>
      <c r="S7" s="160">
        <f>S6/$E$49</f>
        <v>0</v>
      </c>
      <c r="T7" s="160">
        <f>T6/$F$49</f>
        <v>0</v>
      </c>
      <c r="U7" s="160">
        <f>U6/$G$49</f>
        <v>0</v>
      </c>
      <c r="V7" s="160">
        <f>V6/$H$49</f>
        <v>0</v>
      </c>
      <c r="W7" s="160">
        <f>W6/$I$49</f>
        <v>0</v>
      </c>
    </row>
    <row r="8" spans="1:25" x14ac:dyDescent="0.3">
      <c r="A8" s="6" t="str">
        <f>('Communication &amp; Language'!A8)</f>
        <v>Pupil name</v>
      </c>
      <c r="B8" s="4">
        <f>('Communication &amp; Language'!B8)</f>
        <v>0</v>
      </c>
      <c r="C8" s="72">
        <f>('Communication &amp; Language'!C8)</f>
        <v>0</v>
      </c>
      <c r="D8" s="72">
        <f>('Communication &amp; Language'!D8)</f>
        <v>0</v>
      </c>
      <c r="E8" s="72">
        <f>('Communication &amp; Language'!E8)</f>
        <v>0</v>
      </c>
      <c r="F8" s="72">
        <f>'Communication &amp; Language'!F8</f>
        <v>0</v>
      </c>
      <c r="G8" s="72">
        <f>('Communication &amp; Language'!G8)</f>
        <v>0</v>
      </c>
      <c r="H8" s="72">
        <f>('Communication &amp; Language'!H8)</f>
        <v>0</v>
      </c>
      <c r="I8" s="73">
        <f>('Communication &amp; Language'!I8)</f>
        <v>0</v>
      </c>
      <c r="J8" s="147"/>
      <c r="K8" s="35"/>
    </row>
    <row r="9" spans="1:25" x14ac:dyDescent="0.3">
      <c r="A9" s="6" t="str">
        <f>('Communication &amp; Language'!A9)</f>
        <v>Pupil name</v>
      </c>
      <c r="B9" s="4">
        <f>('Communication &amp; Language'!B9)</f>
        <v>0</v>
      </c>
      <c r="C9" s="72">
        <f>('Communication &amp; Language'!C9)</f>
        <v>0</v>
      </c>
      <c r="D9" s="72">
        <f>('Communication &amp; Language'!D9)</f>
        <v>0</v>
      </c>
      <c r="E9" s="72">
        <f>('Communication &amp; Language'!E9)</f>
        <v>0</v>
      </c>
      <c r="F9" s="72">
        <f>'Communication &amp; Language'!F9</f>
        <v>0</v>
      </c>
      <c r="G9" s="72">
        <f>('Communication &amp; Language'!G9)</f>
        <v>0</v>
      </c>
      <c r="H9" s="72">
        <f>('Communication &amp; Language'!H9)</f>
        <v>0</v>
      </c>
      <c r="I9" s="73">
        <f>('Communication &amp; Language'!I9)</f>
        <v>0</v>
      </c>
      <c r="J9" s="147"/>
      <c r="K9" s="35"/>
    </row>
    <row r="10" spans="1:25" x14ac:dyDescent="0.3">
      <c r="A10" s="6" t="str">
        <f>('Communication &amp; Language'!A10)</f>
        <v>Pupil name</v>
      </c>
      <c r="B10" s="4">
        <f>('Communication &amp; Language'!B10)</f>
        <v>0</v>
      </c>
      <c r="C10" s="72">
        <f>('Communication &amp; Language'!C10)</f>
        <v>0</v>
      </c>
      <c r="D10" s="72">
        <f>('Communication &amp; Language'!D10)</f>
        <v>0</v>
      </c>
      <c r="E10" s="72">
        <f>('Communication &amp; Language'!E10)</f>
        <v>0</v>
      </c>
      <c r="F10" s="72">
        <f>'Communication &amp; Language'!F10</f>
        <v>0</v>
      </c>
      <c r="G10" s="72">
        <f>('Communication &amp; Language'!G10)</f>
        <v>0</v>
      </c>
      <c r="H10" s="72">
        <f>('Communication &amp; Language'!H10)</f>
        <v>0</v>
      </c>
      <c r="I10" s="73">
        <f>('Communication &amp; Language'!I10)</f>
        <v>0</v>
      </c>
      <c r="J10" s="147"/>
      <c r="K10" s="35"/>
      <c r="L10" s="258"/>
      <c r="M10" s="26"/>
      <c r="N10" s="26"/>
      <c r="O10" s="26"/>
      <c r="P10" s="26"/>
      <c r="Q10" s="26"/>
      <c r="R10" s="26"/>
      <c r="S10" s="26"/>
      <c r="T10" s="26"/>
      <c r="U10" s="26"/>
      <c r="V10" s="26"/>
      <c r="W10" s="26"/>
    </row>
    <row r="11" spans="1:25" x14ac:dyDescent="0.3">
      <c r="A11" s="6" t="str">
        <f>('Communication &amp; Language'!A11)</f>
        <v>Pupil name</v>
      </c>
      <c r="B11" s="4">
        <f>('Communication &amp; Language'!B11)</f>
        <v>0</v>
      </c>
      <c r="C11" s="72">
        <f>('Communication &amp; Language'!C11)</f>
        <v>0</v>
      </c>
      <c r="D11" s="72">
        <f>('Communication &amp; Language'!D11)</f>
        <v>0</v>
      </c>
      <c r="E11" s="72">
        <f>('Communication &amp; Language'!E11)</f>
        <v>0</v>
      </c>
      <c r="F11" s="72">
        <f>'Communication &amp; Language'!F11</f>
        <v>0</v>
      </c>
      <c r="G11" s="72">
        <f>('Communication &amp; Language'!G11)</f>
        <v>0</v>
      </c>
      <c r="H11" s="72">
        <f>('Communication &amp; Language'!H11)</f>
        <v>0</v>
      </c>
      <c r="I11" s="73">
        <f>('Communication &amp; Language'!I11)</f>
        <v>0</v>
      </c>
      <c r="J11" s="147"/>
      <c r="K11" s="35"/>
      <c r="L11" s="258"/>
      <c r="M11" s="26"/>
      <c r="N11" s="27"/>
      <c r="O11" s="27"/>
      <c r="P11" s="27"/>
      <c r="Q11" s="27"/>
      <c r="R11" s="27"/>
      <c r="S11" s="27"/>
      <c r="T11" s="27"/>
      <c r="U11" s="27"/>
      <c r="V11" s="27"/>
      <c r="W11" s="27"/>
    </row>
    <row r="12" spans="1:25" x14ac:dyDescent="0.3">
      <c r="A12" s="6" t="str">
        <f>('Communication &amp; Language'!A12)</f>
        <v>Pupil name</v>
      </c>
      <c r="B12" s="4">
        <f>('Communication &amp; Language'!B12)</f>
        <v>0</v>
      </c>
      <c r="C12" s="72">
        <f>('Communication &amp; Language'!C12)</f>
        <v>0</v>
      </c>
      <c r="D12" s="72">
        <f>('Communication &amp; Language'!D12)</f>
        <v>0</v>
      </c>
      <c r="E12" s="72">
        <f>('Communication &amp; Language'!E12)</f>
        <v>0</v>
      </c>
      <c r="F12" s="72">
        <f>'Communication &amp; Language'!F12</f>
        <v>0</v>
      </c>
      <c r="G12" s="72">
        <f>('Communication &amp; Language'!G12)</f>
        <v>0</v>
      </c>
      <c r="H12" s="72">
        <f>('Communication &amp; Language'!H12)</f>
        <v>0</v>
      </c>
      <c r="I12" s="73">
        <f>('Communication &amp; Language'!I12)</f>
        <v>0</v>
      </c>
      <c r="J12" s="147"/>
      <c r="K12" s="35"/>
      <c r="L12" s="35"/>
      <c r="M12" s="35"/>
    </row>
    <row r="13" spans="1:25" x14ac:dyDescent="0.3">
      <c r="A13" s="6" t="str">
        <f>('Communication &amp; Language'!A13)</f>
        <v>Pupil name</v>
      </c>
      <c r="B13" s="4">
        <f>('Communication &amp; Language'!B13)</f>
        <v>0</v>
      </c>
      <c r="C13" s="72">
        <f>('Communication &amp; Language'!C13)</f>
        <v>0</v>
      </c>
      <c r="D13" s="72">
        <f>('Communication &amp; Language'!D13)</f>
        <v>0</v>
      </c>
      <c r="E13" s="72">
        <f>('Communication &amp; Language'!E13)</f>
        <v>0</v>
      </c>
      <c r="F13" s="72">
        <f>'Communication &amp; Language'!F13</f>
        <v>0</v>
      </c>
      <c r="G13" s="72">
        <f>('Communication &amp; Language'!G13)</f>
        <v>0</v>
      </c>
      <c r="H13" s="72">
        <f>('Communication &amp; Language'!H13)</f>
        <v>0</v>
      </c>
      <c r="I13" s="73">
        <f>('Communication &amp; Language'!I13)</f>
        <v>0</v>
      </c>
      <c r="J13" s="147"/>
      <c r="K13" s="35"/>
      <c r="L13" s="35"/>
      <c r="M13" s="35"/>
    </row>
    <row r="14" spans="1:25" x14ac:dyDescent="0.3">
      <c r="A14" s="6" t="str">
        <f>('Communication &amp; Language'!A14)</f>
        <v>Pupil name</v>
      </c>
      <c r="B14" s="4">
        <f>('Communication &amp; Language'!B14)</f>
        <v>0</v>
      </c>
      <c r="C14" s="72">
        <f>('Communication &amp; Language'!C14)</f>
        <v>0</v>
      </c>
      <c r="D14" s="72">
        <f>('Communication &amp; Language'!D14)</f>
        <v>0</v>
      </c>
      <c r="E14" s="72">
        <f>('Communication &amp; Language'!E14)</f>
        <v>0</v>
      </c>
      <c r="F14" s="72">
        <f>'Communication &amp; Language'!F14</f>
        <v>0</v>
      </c>
      <c r="G14" s="72">
        <f>('Communication &amp; Language'!G14)</f>
        <v>0</v>
      </c>
      <c r="H14" s="72">
        <f>('Communication &amp; Language'!H14)</f>
        <v>0</v>
      </c>
      <c r="I14" s="73">
        <f>('Communication &amp; Language'!I14)</f>
        <v>0</v>
      </c>
      <c r="J14" s="147"/>
      <c r="K14" s="35"/>
      <c r="L14" s="35"/>
      <c r="M14" s="35"/>
    </row>
    <row r="15" spans="1:25" x14ac:dyDescent="0.3">
      <c r="A15" s="6" t="str">
        <f>('Communication &amp; Language'!A15)</f>
        <v>Pupil name</v>
      </c>
      <c r="B15" s="4">
        <f>('Communication &amp; Language'!B15)</f>
        <v>0</v>
      </c>
      <c r="C15" s="72">
        <f>('Communication &amp; Language'!C15)</f>
        <v>0</v>
      </c>
      <c r="D15" s="72">
        <f>('Communication &amp; Language'!D15)</f>
        <v>0</v>
      </c>
      <c r="E15" s="72">
        <f>('Communication &amp; Language'!E15)</f>
        <v>0</v>
      </c>
      <c r="F15" s="72">
        <f>'Communication &amp; Language'!F15</f>
        <v>0</v>
      </c>
      <c r="G15" s="72">
        <f>('Communication &amp; Language'!G15)</f>
        <v>0</v>
      </c>
      <c r="H15" s="72">
        <f>('Communication &amp; Language'!H15)</f>
        <v>0</v>
      </c>
      <c r="I15" s="73">
        <f>('Communication &amp; Language'!I15)</f>
        <v>0</v>
      </c>
      <c r="J15" s="147"/>
      <c r="K15" s="35"/>
      <c r="L15" s="35"/>
      <c r="M15" s="35"/>
    </row>
    <row r="16" spans="1:25" x14ac:dyDescent="0.3">
      <c r="A16" s="6" t="str">
        <f>('Communication &amp; Language'!A16)</f>
        <v>Pupil name</v>
      </c>
      <c r="B16" s="4">
        <f>('Communication &amp; Language'!B16)</f>
        <v>0</v>
      </c>
      <c r="C16" s="72">
        <f>('Communication &amp; Language'!C16)</f>
        <v>0</v>
      </c>
      <c r="D16" s="72">
        <f>('Communication &amp; Language'!D16)</f>
        <v>0</v>
      </c>
      <c r="E16" s="72">
        <f>('Communication &amp; Language'!E16)</f>
        <v>0</v>
      </c>
      <c r="F16" s="72">
        <f>'Communication &amp; Language'!F16</f>
        <v>0</v>
      </c>
      <c r="G16" s="72">
        <f>('Communication &amp; Language'!G16)</f>
        <v>0</v>
      </c>
      <c r="H16" s="72">
        <f>('Communication &amp; Language'!H16)</f>
        <v>0</v>
      </c>
      <c r="I16" s="73">
        <f>('Communication &amp; Language'!I16)</f>
        <v>0</v>
      </c>
      <c r="J16" s="147"/>
      <c r="K16" s="35"/>
      <c r="L16" s="35"/>
      <c r="M16" s="35"/>
    </row>
    <row r="17" spans="1:13" x14ac:dyDescent="0.3">
      <c r="A17" s="6" t="str">
        <f>('Communication &amp; Language'!A17)</f>
        <v>Pupil name</v>
      </c>
      <c r="B17" s="4">
        <f>('Communication &amp; Language'!B17)</f>
        <v>0</v>
      </c>
      <c r="C17" s="72">
        <f>('Communication &amp; Language'!C17)</f>
        <v>0</v>
      </c>
      <c r="D17" s="72">
        <f>('Communication &amp; Language'!D17)</f>
        <v>0</v>
      </c>
      <c r="E17" s="72">
        <f>('Communication &amp; Language'!E17)</f>
        <v>0</v>
      </c>
      <c r="F17" s="72">
        <f>'Communication &amp; Language'!F17</f>
        <v>0</v>
      </c>
      <c r="G17" s="72">
        <f>('Communication &amp; Language'!G17)</f>
        <v>0</v>
      </c>
      <c r="H17" s="72">
        <f>('Communication &amp; Language'!H17)</f>
        <v>0</v>
      </c>
      <c r="I17" s="73">
        <f>('Communication &amp; Language'!I17)</f>
        <v>0</v>
      </c>
      <c r="J17" s="147"/>
      <c r="K17" s="35"/>
      <c r="L17" s="35"/>
      <c r="M17" s="35"/>
    </row>
    <row r="18" spans="1:13" x14ac:dyDescent="0.3">
      <c r="A18" s="6" t="str">
        <f>('Communication &amp; Language'!A18)</f>
        <v>Pupil name</v>
      </c>
      <c r="B18" s="4">
        <f>('Communication &amp; Language'!B18)</f>
        <v>0</v>
      </c>
      <c r="C18" s="72">
        <f>('Communication &amp; Language'!C18)</f>
        <v>0</v>
      </c>
      <c r="D18" s="72">
        <f>('Communication &amp; Language'!D18)</f>
        <v>0</v>
      </c>
      <c r="E18" s="72">
        <f>('Communication &amp; Language'!E18)</f>
        <v>0</v>
      </c>
      <c r="F18" s="72">
        <f>'Communication &amp; Language'!F18</f>
        <v>0</v>
      </c>
      <c r="G18" s="72">
        <f>('Communication &amp; Language'!G18)</f>
        <v>0</v>
      </c>
      <c r="H18" s="72">
        <f>('Communication &amp; Language'!H18)</f>
        <v>0</v>
      </c>
      <c r="I18" s="73">
        <f>('Communication &amp; Language'!I18)</f>
        <v>0</v>
      </c>
      <c r="J18" s="147"/>
      <c r="K18" s="35"/>
      <c r="L18" s="35"/>
      <c r="M18" s="35"/>
    </row>
    <row r="19" spans="1:13" x14ac:dyDescent="0.3">
      <c r="A19" s="6" t="str">
        <f>('Communication &amp; Language'!A19)</f>
        <v>Pupil name</v>
      </c>
      <c r="B19" s="4">
        <f>('Communication &amp; Language'!B19)</f>
        <v>0</v>
      </c>
      <c r="C19" s="72">
        <f>('Communication &amp; Language'!C19)</f>
        <v>0</v>
      </c>
      <c r="D19" s="72">
        <f>('Communication &amp; Language'!D19)</f>
        <v>0</v>
      </c>
      <c r="E19" s="72">
        <f>('Communication &amp; Language'!E19)</f>
        <v>0</v>
      </c>
      <c r="F19" s="72">
        <f>'Communication &amp; Language'!F19</f>
        <v>0</v>
      </c>
      <c r="G19" s="72">
        <f>('Communication &amp; Language'!G19)</f>
        <v>0</v>
      </c>
      <c r="H19" s="72">
        <f>('Communication &amp; Language'!H19)</f>
        <v>0</v>
      </c>
      <c r="I19" s="73">
        <f>('Communication &amp; Language'!I19)</f>
        <v>0</v>
      </c>
      <c r="J19" s="147"/>
      <c r="K19" s="35"/>
      <c r="L19" s="35"/>
      <c r="M19" s="35"/>
    </row>
    <row r="20" spans="1:13" x14ac:dyDescent="0.3">
      <c r="A20" s="6" t="str">
        <f>('Communication &amp; Language'!A20)</f>
        <v>Pupil name</v>
      </c>
      <c r="B20" s="4">
        <f>('Communication &amp; Language'!B20)</f>
        <v>0</v>
      </c>
      <c r="C20" s="72">
        <f>('Communication &amp; Language'!C20)</f>
        <v>0</v>
      </c>
      <c r="D20" s="72">
        <f>('Communication &amp; Language'!D20)</f>
        <v>0</v>
      </c>
      <c r="E20" s="72">
        <f>('Communication &amp; Language'!E20)</f>
        <v>0</v>
      </c>
      <c r="F20" s="72">
        <f>'Communication &amp; Language'!F20</f>
        <v>0</v>
      </c>
      <c r="G20" s="72">
        <f>('Communication &amp; Language'!G20)</f>
        <v>0</v>
      </c>
      <c r="H20" s="72">
        <f>('Communication &amp; Language'!H20)</f>
        <v>0</v>
      </c>
      <c r="I20" s="73">
        <f>('Communication &amp; Language'!I20)</f>
        <v>0</v>
      </c>
      <c r="J20" s="147"/>
      <c r="K20" s="35"/>
      <c r="L20" s="35"/>
      <c r="M20" s="35"/>
    </row>
    <row r="21" spans="1:13" x14ac:dyDescent="0.3">
      <c r="A21" s="6" t="str">
        <f>('Communication &amp; Language'!A21)</f>
        <v>Pupil name</v>
      </c>
      <c r="B21" s="4">
        <f>('Communication &amp; Language'!B21)</f>
        <v>0</v>
      </c>
      <c r="C21" s="72">
        <f>('Communication &amp; Language'!C21)</f>
        <v>0</v>
      </c>
      <c r="D21" s="72">
        <f>('Communication &amp; Language'!D21)</f>
        <v>0</v>
      </c>
      <c r="E21" s="72">
        <f>('Communication &amp; Language'!E21)</f>
        <v>0</v>
      </c>
      <c r="F21" s="72">
        <f>'Communication &amp; Language'!F21</f>
        <v>0</v>
      </c>
      <c r="G21" s="72">
        <f>('Communication &amp; Language'!G21)</f>
        <v>0</v>
      </c>
      <c r="H21" s="72">
        <f>('Communication &amp; Language'!H21)</f>
        <v>0</v>
      </c>
      <c r="I21" s="73">
        <f>('Communication &amp; Language'!I21)</f>
        <v>0</v>
      </c>
      <c r="J21" s="147"/>
      <c r="K21" s="35"/>
      <c r="L21" s="35"/>
      <c r="M21" s="35"/>
    </row>
    <row r="22" spans="1:13" x14ac:dyDescent="0.3">
      <c r="A22" s="6" t="str">
        <f>('Communication &amp; Language'!A22)</f>
        <v>Pupil name</v>
      </c>
      <c r="B22" s="4">
        <f>('Communication &amp; Language'!B22)</f>
        <v>0</v>
      </c>
      <c r="C22" s="72">
        <f>('Communication &amp; Language'!C22)</f>
        <v>0</v>
      </c>
      <c r="D22" s="72">
        <f>('Communication &amp; Language'!D22)</f>
        <v>0</v>
      </c>
      <c r="E22" s="72">
        <f>('Communication &amp; Language'!E22)</f>
        <v>0</v>
      </c>
      <c r="F22" s="72">
        <f>'Communication &amp; Language'!F22</f>
        <v>0</v>
      </c>
      <c r="G22" s="72">
        <f>('Communication &amp; Language'!G22)</f>
        <v>0</v>
      </c>
      <c r="H22" s="72">
        <f>('Communication &amp; Language'!H22)</f>
        <v>0</v>
      </c>
      <c r="I22" s="73">
        <f>('Communication &amp; Language'!I22)</f>
        <v>0</v>
      </c>
      <c r="J22" s="147"/>
      <c r="K22" s="35"/>
      <c r="L22" s="35"/>
      <c r="M22" s="35"/>
    </row>
    <row r="23" spans="1:13" x14ac:dyDescent="0.3">
      <c r="A23" s="6" t="str">
        <f>('Communication &amp; Language'!A23)</f>
        <v>Pupil name</v>
      </c>
      <c r="B23" s="4">
        <f>('Communication &amp; Language'!B23)</f>
        <v>0</v>
      </c>
      <c r="C23" s="72">
        <f>('Communication &amp; Language'!C23)</f>
        <v>0</v>
      </c>
      <c r="D23" s="72">
        <f>('Communication &amp; Language'!D23)</f>
        <v>0</v>
      </c>
      <c r="E23" s="72">
        <f>('Communication &amp; Language'!E23)</f>
        <v>0</v>
      </c>
      <c r="F23" s="72">
        <f>'Communication &amp; Language'!F23</f>
        <v>0</v>
      </c>
      <c r="G23" s="72">
        <f>('Communication &amp; Language'!G23)</f>
        <v>0</v>
      </c>
      <c r="H23" s="72">
        <f>('Communication &amp; Language'!H23)</f>
        <v>0</v>
      </c>
      <c r="I23" s="73">
        <f>('Communication &amp; Language'!I23)</f>
        <v>0</v>
      </c>
      <c r="J23" s="147"/>
      <c r="K23" s="35"/>
      <c r="L23" s="35"/>
      <c r="M23" s="35"/>
    </row>
    <row r="24" spans="1:13" x14ac:dyDescent="0.3">
      <c r="A24" s="6" t="str">
        <f>('Communication &amp; Language'!A24)</f>
        <v>Pupil name</v>
      </c>
      <c r="B24" s="4">
        <f>('Communication &amp; Language'!B24)</f>
        <v>0</v>
      </c>
      <c r="C24" s="72">
        <f>('Communication &amp; Language'!C24)</f>
        <v>0</v>
      </c>
      <c r="D24" s="72">
        <f>('Communication &amp; Language'!D24)</f>
        <v>0</v>
      </c>
      <c r="E24" s="72">
        <f>('Communication &amp; Language'!E24)</f>
        <v>0</v>
      </c>
      <c r="F24" s="72">
        <f>'Communication &amp; Language'!F24</f>
        <v>0</v>
      </c>
      <c r="G24" s="72">
        <f>('Communication &amp; Language'!G24)</f>
        <v>0</v>
      </c>
      <c r="H24" s="72">
        <f>('Communication &amp; Language'!H24)</f>
        <v>0</v>
      </c>
      <c r="I24" s="73">
        <f>('Communication &amp; Language'!I24)</f>
        <v>0</v>
      </c>
      <c r="J24" s="147"/>
      <c r="K24" s="35"/>
      <c r="L24" s="35"/>
      <c r="M24" s="35"/>
    </row>
    <row r="25" spans="1:13" x14ac:dyDescent="0.3">
      <c r="A25" s="6" t="str">
        <f>('Communication &amp; Language'!A25)</f>
        <v>Pupil name</v>
      </c>
      <c r="B25" s="4">
        <f>('Communication &amp; Language'!B25)</f>
        <v>0</v>
      </c>
      <c r="C25" s="72">
        <f>('Communication &amp; Language'!C25)</f>
        <v>0</v>
      </c>
      <c r="D25" s="72">
        <f>('Communication &amp; Language'!D25)</f>
        <v>0</v>
      </c>
      <c r="E25" s="72">
        <f>('Communication &amp; Language'!E25)</f>
        <v>0</v>
      </c>
      <c r="F25" s="72">
        <f>'Communication &amp; Language'!F25</f>
        <v>0</v>
      </c>
      <c r="G25" s="72">
        <f>('Communication &amp; Language'!G25)</f>
        <v>0</v>
      </c>
      <c r="H25" s="72">
        <f>('Communication &amp; Language'!H25)</f>
        <v>0</v>
      </c>
      <c r="I25" s="73">
        <f>('Communication &amp; Language'!I25)</f>
        <v>0</v>
      </c>
      <c r="J25" s="147"/>
      <c r="K25" s="35"/>
      <c r="L25" s="35"/>
      <c r="M25" s="35"/>
    </row>
    <row r="26" spans="1:13" x14ac:dyDescent="0.3">
      <c r="A26" s="6" t="str">
        <f>('Communication &amp; Language'!A26)</f>
        <v>Pupil name</v>
      </c>
      <c r="B26" s="4">
        <f>('Communication &amp; Language'!B26)</f>
        <v>0</v>
      </c>
      <c r="C26" s="72">
        <f>('Communication &amp; Language'!C26)</f>
        <v>0</v>
      </c>
      <c r="D26" s="72">
        <f>('Communication &amp; Language'!D26)</f>
        <v>0</v>
      </c>
      <c r="E26" s="72">
        <f>('Communication &amp; Language'!E26)</f>
        <v>0</v>
      </c>
      <c r="F26" s="72">
        <f>'Communication &amp; Language'!F26</f>
        <v>0</v>
      </c>
      <c r="G26" s="72">
        <f>('Communication &amp; Language'!G26)</f>
        <v>0</v>
      </c>
      <c r="H26" s="72">
        <f>('Communication &amp; Language'!H26)</f>
        <v>0</v>
      </c>
      <c r="I26" s="73">
        <f>('Communication &amp; Language'!I26)</f>
        <v>0</v>
      </c>
      <c r="J26" s="147"/>
      <c r="K26" s="35"/>
      <c r="L26" s="35"/>
      <c r="M26" s="35"/>
    </row>
    <row r="27" spans="1:13" x14ac:dyDescent="0.3">
      <c r="A27" s="6" t="str">
        <f>('Communication &amp; Language'!A27)</f>
        <v>Pupil name</v>
      </c>
      <c r="B27" s="4">
        <f>('Communication &amp; Language'!B27)</f>
        <v>0</v>
      </c>
      <c r="C27" s="72">
        <f>('Communication &amp; Language'!C27)</f>
        <v>0</v>
      </c>
      <c r="D27" s="72">
        <f>('Communication &amp; Language'!D27)</f>
        <v>0</v>
      </c>
      <c r="E27" s="72">
        <f>('Communication &amp; Language'!E27)</f>
        <v>0</v>
      </c>
      <c r="F27" s="72">
        <f>'Communication &amp; Language'!F27</f>
        <v>0</v>
      </c>
      <c r="G27" s="72">
        <f>('Communication &amp; Language'!G27)</f>
        <v>0</v>
      </c>
      <c r="H27" s="72">
        <f>('Communication &amp; Language'!H27)</f>
        <v>0</v>
      </c>
      <c r="I27" s="73">
        <f>('Communication &amp; Language'!I27)</f>
        <v>0</v>
      </c>
      <c r="J27" s="147"/>
      <c r="K27" s="35"/>
      <c r="L27" s="35"/>
      <c r="M27" s="35"/>
    </row>
    <row r="28" spans="1:13" x14ac:dyDescent="0.3">
      <c r="A28" s="6" t="str">
        <f>('Communication &amp; Language'!A28)</f>
        <v>Pupil name</v>
      </c>
      <c r="B28" s="4">
        <f>('Communication &amp; Language'!B28)</f>
        <v>0</v>
      </c>
      <c r="C28" s="72">
        <f>('Communication &amp; Language'!C28)</f>
        <v>0</v>
      </c>
      <c r="D28" s="72">
        <f>('Communication &amp; Language'!D28)</f>
        <v>0</v>
      </c>
      <c r="E28" s="72">
        <f>('Communication &amp; Language'!E28)</f>
        <v>0</v>
      </c>
      <c r="F28" s="72">
        <f>'Communication &amp; Language'!F28</f>
        <v>0</v>
      </c>
      <c r="G28" s="72">
        <f>('Communication &amp; Language'!G28)</f>
        <v>0</v>
      </c>
      <c r="H28" s="72">
        <f>('Communication &amp; Language'!H28)</f>
        <v>0</v>
      </c>
      <c r="I28" s="73">
        <f>('Communication &amp; Language'!I28)</f>
        <v>0</v>
      </c>
      <c r="J28" s="147"/>
      <c r="K28" s="35"/>
      <c r="L28" s="35"/>
      <c r="M28" s="35"/>
    </row>
    <row r="29" spans="1:13" x14ac:dyDescent="0.3">
      <c r="A29" s="6" t="str">
        <f>('Communication &amp; Language'!A29)</f>
        <v>Pupil name</v>
      </c>
      <c r="B29" s="4">
        <f>('Communication &amp; Language'!B29)</f>
        <v>0</v>
      </c>
      <c r="C29" s="72">
        <f>('Communication &amp; Language'!C29)</f>
        <v>0</v>
      </c>
      <c r="D29" s="72">
        <f>('Communication &amp; Language'!D29)</f>
        <v>0</v>
      </c>
      <c r="E29" s="72">
        <f>('Communication &amp; Language'!E29)</f>
        <v>0</v>
      </c>
      <c r="F29" s="72">
        <f>'Communication &amp; Language'!F29</f>
        <v>0</v>
      </c>
      <c r="G29" s="72">
        <f>('Communication &amp; Language'!G29)</f>
        <v>0</v>
      </c>
      <c r="H29" s="72">
        <f>('Communication &amp; Language'!H29)</f>
        <v>0</v>
      </c>
      <c r="I29" s="73">
        <f>('Communication &amp; Language'!I29)</f>
        <v>0</v>
      </c>
      <c r="J29" s="147"/>
      <c r="K29" s="35"/>
      <c r="L29" s="35"/>
      <c r="M29" s="35"/>
    </row>
    <row r="30" spans="1:13" x14ac:dyDescent="0.3">
      <c r="A30" s="6" t="str">
        <f>('Communication &amp; Language'!A30)</f>
        <v>Pupil name</v>
      </c>
      <c r="B30" s="4">
        <f>('Communication &amp; Language'!B30)</f>
        <v>0</v>
      </c>
      <c r="C30" s="72">
        <f>('Communication &amp; Language'!C30)</f>
        <v>0</v>
      </c>
      <c r="D30" s="72">
        <f>('Communication &amp; Language'!D30)</f>
        <v>0</v>
      </c>
      <c r="E30" s="72">
        <f>('Communication &amp; Language'!E30)</f>
        <v>0</v>
      </c>
      <c r="F30" s="72">
        <f>'Communication &amp; Language'!F30</f>
        <v>0</v>
      </c>
      <c r="G30" s="72">
        <f>('Communication &amp; Language'!G30)</f>
        <v>0</v>
      </c>
      <c r="H30" s="72">
        <f>('Communication &amp; Language'!H30)</f>
        <v>0</v>
      </c>
      <c r="I30" s="73">
        <f>('Communication &amp; Language'!I30)</f>
        <v>0</v>
      </c>
      <c r="J30" s="147"/>
      <c r="K30" s="35"/>
      <c r="L30" s="35"/>
      <c r="M30" s="35"/>
    </row>
    <row r="31" spans="1:13" x14ac:dyDescent="0.3">
      <c r="A31" s="6" t="str">
        <f>('Communication &amp; Language'!A31)</f>
        <v>Pupil name</v>
      </c>
      <c r="B31" s="4">
        <f>('Communication &amp; Language'!B31)</f>
        <v>0</v>
      </c>
      <c r="C31" s="72">
        <f>('Communication &amp; Language'!C31)</f>
        <v>0</v>
      </c>
      <c r="D31" s="72">
        <f>('Communication &amp; Language'!D31)</f>
        <v>0</v>
      </c>
      <c r="E31" s="72">
        <f>('Communication &amp; Language'!E31)</f>
        <v>0</v>
      </c>
      <c r="F31" s="72">
        <f>'Communication &amp; Language'!F31</f>
        <v>0</v>
      </c>
      <c r="G31" s="72">
        <f>('Communication &amp; Language'!G31)</f>
        <v>0</v>
      </c>
      <c r="H31" s="72">
        <f>('Communication &amp; Language'!H31)</f>
        <v>0</v>
      </c>
      <c r="I31" s="73">
        <f>('Communication &amp; Language'!I31)</f>
        <v>0</v>
      </c>
      <c r="J31" s="147"/>
      <c r="K31" s="35"/>
      <c r="L31" s="35"/>
      <c r="M31" s="35"/>
    </row>
    <row r="32" spans="1:13" x14ac:dyDescent="0.3">
      <c r="A32" s="6" t="str">
        <f>('Communication &amp; Language'!A32)</f>
        <v>Pupil name</v>
      </c>
      <c r="B32" s="4">
        <f>('Communication &amp; Language'!B32)</f>
        <v>0</v>
      </c>
      <c r="C32" s="72">
        <f>('Communication &amp; Language'!C32)</f>
        <v>0</v>
      </c>
      <c r="D32" s="72">
        <f>('Communication &amp; Language'!D32)</f>
        <v>0</v>
      </c>
      <c r="E32" s="72">
        <f>('Communication &amp; Language'!E32)</f>
        <v>0</v>
      </c>
      <c r="F32" s="72">
        <f>'Communication &amp; Language'!F32</f>
        <v>0</v>
      </c>
      <c r="G32" s="72">
        <f>('Communication &amp; Language'!G32)</f>
        <v>0</v>
      </c>
      <c r="H32" s="72">
        <f>('Communication &amp; Language'!H32)</f>
        <v>0</v>
      </c>
      <c r="I32" s="73">
        <f>('Communication &amp; Language'!I32)</f>
        <v>0</v>
      </c>
      <c r="J32" s="147"/>
      <c r="K32" s="35"/>
      <c r="L32" s="35"/>
      <c r="M32" s="35"/>
    </row>
    <row r="33" spans="1:13" x14ac:dyDescent="0.3">
      <c r="A33" s="6" t="str">
        <f>('Communication &amp; Language'!A33)</f>
        <v>Pupil name</v>
      </c>
      <c r="B33" s="4">
        <f>('Communication &amp; Language'!B33)</f>
        <v>0</v>
      </c>
      <c r="C33" s="72">
        <f>('Communication &amp; Language'!C33)</f>
        <v>0</v>
      </c>
      <c r="D33" s="72">
        <f>('Communication &amp; Language'!D33)</f>
        <v>0</v>
      </c>
      <c r="E33" s="72">
        <f>('Communication &amp; Language'!E33)</f>
        <v>0</v>
      </c>
      <c r="F33" s="72">
        <f>'Communication &amp; Language'!F33</f>
        <v>0</v>
      </c>
      <c r="G33" s="72">
        <f>('Communication &amp; Language'!G33)</f>
        <v>0</v>
      </c>
      <c r="H33" s="72">
        <f>('Communication &amp; Language'!H33)</f>
        <v>0</v>
      </c>
      <c r="I33" s="73">
        <f>('Communication &amp; Language'!I33)</f>
        <v>0</v>
      </c>
      <c r="J33" s="147"/>
      <c r="K33" s="35"/>
      <c r="L33" s="35"/>
      <c r="M33" s="35"/>
    </row>
    <row r="34" spans="1:13" x14ac:dyDescent="0.3">
      <c r="A34" s="6" t="str">
        <f>('Communication &amp; Language'!A34)</f>
        <v>Pupil name</v>
      </c>
      <c r="B34" s="4">
        <f>('Communication &amp; Language'!B34)</f>
        <v>0</v>
      </c>
      <c r="C34" s="72">
        <f>('Communication &amp; Language'!C34)</f>
        <v>0</v>
      </c>
      <c r="D34" s="72">
        <f>('Communication &amp; Language'!D34)</f>
        <v>0</v>
      </c>
      <c r="E34" s="72">
        <f>('Communication &amp; Language'!E34)</f>
        <v>0</v>
      </c>
      <c r="F34" s="72">
        <f>'Communication &amp; Language'!F34</f>
        <v>0</v>
      </c>
      <c r="G34" s="72">
        <f>('Communication &amp; Language'!G34)</f>
        <v>0</v>
      </c>
      <c r="H34" s="72">
        <f>('Communication &amp; Language'!H34)</f>
        <v>0</v>
      </c>
      <c r="I34" s="73">
        <f>('Communication &amp; Language'!I34)</f>
        <v>0</v>
      </c>
      <c r="J34" s="148"/>
      <c r="K34" s="35"/>
      <c r="L34" s="35"/>
      <c r="M34" s="35"/>
    </row>
    <row r="35" spans="1:13" x14ac:dyDescent="0.3">
      <c r="A35" s="6" t="str">
        <f>('Communication &amp; Language'!A35)</f>
        <v>Pupil name</v>
      </c>
      <c r="B35" s="4">
        <f>('Communication &amp; Language'!B35)</f>
        <v>0</v>
      </c>
      <c r="C35" s="72">
        <f>('Communication &amp; Language'!C35)</f>
        <v>0</v>
      </c>
      <c r="D35" s="72">
        <f>('Communication &amp; Language'!D35)</f>
        <v>0</v>
      </c>
      <c r="E35" s="72">
        <f>('Communication &amp; Language'!E35)</f>
        <v>0</v>
      </c>
      <c r="F35" s="72">
        <f>'Communication &amp; Language'!F35</f>
        <v>0</v>
      </c>
      <c r="G35" s="72">
        <f>('Communication &amp; Language'!G35)</f>
        <v>0</v>
      </c>
      <c r="H35" s="72">
        <f>('Communication &amp; Language'!H35)</f>
        <v>0</v>
      </c>
      <c r="I35" s="73">
        <f>('Communication &amp; Language'!I35)</f>
        <v>0</v>
      </c>
      <c r="J35" s="148"/>
      <c r="K35" s="35"/>
      <c r="L35" s="35"/>
      <c r="M35" s="35"/>
    </row>
    <row r="36" spans="1:13" x14ac:dyDescent="0.3">
      <c r="A36" s="6" t="str">
        <f>('Communication &amp; Language'!A36)</f>
        <v>Pupil name</v>
      </c>
      <c r="B36" s="4">
        <f>('Communication &amp; Language'!B36)</f>
        <v>0</v>
      </c>
      <c r="C36" s="72">
        <f>('Communication &amp; Language'!C36)</f>
        <v>0</v>
      </c>
      <c r="D36" s="72">
        <f>('Communication &amp; Language'!D36)</f>
        <v>0</v>
      </c>
      <c r="E36" s="72">
        <f>('Communication &amp; Language'!E36)</f>
        <v>0</v>
      </c>
      <c r="F36" s="72">
        <f>'Communication &amp; Language'!F36</f>
        <v>0</v>
      </c>
      <c r="G36" s="72">
        <f>('Communication &amp; Language'!G36)</f>
        <v>0</v>
      </c>
      <c r="H36" s="72">
        <f>('Communication &amp; Language'!H36)</f>
        <v>0</v>
      </c>
      <c r="I36" s="73">
        <f>('Communication &amp; Language'!I36)</f>
        <v>0</v>
      </c>
      <c r="J36" s="148"/>
      <c r="K36" s="35"/>
      <c r="L36" s="35"/>
      <c r="M36" s="35"/>
    </row>
    <row r="37" spans="1:13" x14ac:dyDescent="0.3">
      <c r="A37" s="6" t="str">
        <f>('Communication &amp; Language'!A37)</f>
        <v>Pupil name</v>
      </c>
      <c r="B37" s="4">
        <f>('Communication &amp; Language'!B37)</f>
        <v>0</v>
      </c>
      <c r="C37" s="72">
        <f>('Communication &amp; Language'!C37)</f>
        <v>0</v>
      </c>
      <c r="D37" s="72">
        <f>('Communication &amp; Language'!D37)</f>
        <v>0</v>
      </c>
      <c r="E37" s="72">
        <f>('Communication &amp; Language'!E37)</f>
        <v>0</v>
      </c>
      <c r="F37" s="72">
        <f>'Communication &amp; Language'!F37</f>
        <v>0</v>
      </c>
      <c r="G37" s="72">
        <f>('Communication &amp; Language'!G37)</f>
        <v>0</v>
      </c>
      <c r="H37" s="72">
        <f>('Communication &amp; Language'!H37)</f>
        <v>0</v>
      </c>
      <c r="I37" s="73">
        <f>('Communication &amp; Language'!I37)</f>
        <v>0</v>
      </c>
      <c r="J37" s="148"/>
      <c r="K37" s="35"/>
      <c r="L37" s="35"/>
      <c r="M37" s="35"/>
    </row>
    <row r="38" spans="1:13" x14ac:dyDescent="0.3">
      <c r="A38" s="6" t="str">
        <f>('Communication &amp; Language'!A38)</f>
        <v>Pupil name</v>
      </c>
      <c r="B38" s="4">
        <f>('Communication &amp; Language'!B38)</f>
        <v>0</v>
      </c>
      <c r="C38" s="72">
        <f>('Communication &amp; Language'!C38)</f>
        <v>0</v>
      </c>
      <c r="D38" s="72">
        <f>('Communication &amp; Language'!D38)</f>
        <v>0</v>
      </c>
      <c r="E38" s="72">
        <f>('Communication &amp; Language'!E38)</f>
        <v>0</v>
      </c>
      <c r="F38" s="72">
        <f>'Communication &amp; Language'!F38</f>
        <v>0</v>
      </c>
      <c r="G38" s="72">
        <f>('Communication &amp; Language'!G38)</f>
        <v>0</v>
      </c>
      <c r="H38" s="72">
        <f>('Communication &amp; Language'!H38)</f>
        <v>0</v>
      </c>
      <c r="I38" s="73">
        <f>('Communication &amp; Language'!I38)</f>
        <v>0</v>
      </c>
      <c r="J38" s="148"/>
      <c r="K38" s="35"/>
      <c r="L38" s="35"/>
      <c r="M38" s="35"/>
    </row>
    <row r="39" spans="1:13" x14ac:dyDescent="0.3">
      <c r="A39" s="6" t="str">
        <f>('Communication &amp; Language'!A39)</f>
        <v>Pupil name</v>
      </c>
      <c r="B39" s="4">
        <f>('Communication &amp; Language'!B39)</f>
        <v>0</v>
      </c>
      <c r="C39" s="72">
        <f>('Communication &amp; Language'!C39)</f>
        <v>0</v>
      </c>
      <c r="D39" s="72">
        <f>('Communication &amp; Language'!D39)</f>
        <v>0</v>
      </c>
      <c r="E39" s="72">
        <f>('Communication &amp; Language'!E39)</f>
        <v>0</v>
      </c>
      <c r="F39" s="72">
        <f>'Communication &amp; Language'!F39</f>
        <v>0</v>
      </c>
      <c r="G39" s="72">
        <f>('Communication &amp; Language'!G39)</f>
        <v>0</v>
      </c>
      <c r="H39" s="72">
        <f>('Communication &amp; Language'!H39)</f>
        <v>0</v>
      </c>
      <c r="I39" s="73">
        <f>('Communication &amp; Language'!I39)</f>
        <v>0</v>
      </c>
      <c r="J39" s="148"/>
      <c r="K39" s="35"/>
      <c r="L39" s="35"/>
      <c r="M39" s="35"/>
    </row>
    <row r="40" spans="1:13" x14ac:dyDescent="0.3">
      <c r="A40" s="6" t="str">
        <f>('Communication &amp; Language'!A40)</f>
        <v>Pupil name</v>
      </c>
      <c r="B40" s="4">
        <f>('Communication &amp; Language'!B40)</f>
        <v>0</v>
      </c>
      <c r="C40" s="72">
        <f>('Communication &amp; Language'!C40)</f>
        <v>0</v>
      </c>
      <c r="D40" s="72">
        <f>('Communication &amp; Language'!D40)</f>
        <v>0</v>
      </c>
      <c r="E40" s="72">
        <f>('Communication &amp; Language'!E40)</f>
        <v>0</v>
      </c>
      <c r="F40" s="72">
        <f>'Communication &amp; Language'!F40</f>
        <v>0</v>
      </c>
      <c r="G40" s="72">
        <f>('Communication &amp; Language'!G40)</f>
        <v>0</v>
      </c>
      <c r="H40" s="72">
        <f>('Communication &amp; Language'!H40)</f>
        <v>0</v>
      </c>
      <c r="I40" s="73">
        <f>('Communication &amp; Language'!I40)</f>
        <v>0</v>
      </c>
      <c r="J40" s="148"/>
      <c r="K40" s="35"/>
      <c r="L40" s="35"/>
      <c r="M40" s="35"/>
    </row>
    <row r="41" spans="1:13" x14ac:dyDescent="0.3">
      <c r="A41" s="6" t="str">
        <f>('Communication &amp; Language'!A41)</f>
        <v>Pupil name</v>
      </c>
      <c r="B41" s="4">
        <f>('Communication &amp; Language'!B41)</f>
        <v>0</v>
      </c>
      <c r="C41" s="72">
        <f>('Communication &amp; Language'!C41)</f>
        <v>0</v>
      </c>
      <c r="D41" s="72">
        <f>('Communication &amp; Language'!D41)</f>
        <v>0</v>
      </c>
      <c r="E41" s="72">
        <f>('Communication &amp; Language'!E41)</f>
        <v>0</v>
      </c>
      <c r="F41" s="72">
        <f>'Communication &amp; Language'!F41</f>
        <v>0</v>
      </c>
      <c r="G41" s="72">
        <f>('Communication &amp; Language'!G41)</f>
        <v>0</v>
      </c>
      <c r="H41" s="72">
        <f>('Communication &amp; Language'!H41)</f>
        <v>0</v>
      </c>
      <c r="I41" s="73">
        <f>('Communication &amp; Language'!I41)</f>
        <v>0</v>
      </c>
      <c r="J41" s="148"/>
      <c r="K41" s="35"/>
      <c r="L41" s="35"/>
      <c r="M41" s="35"/>
    </row>
    <row r="42" spans="1:13" x14ac:dyDescent="0.3">
      <c r="A42" s="6" t="str">
        <f>('Communication &amp; Language'!A42)</f>
        <v>Pupil name</v>
      </c>
      <c r="B42" s="4">
        <f>('Communication &amp; Language'!B42)</f>
        <v>0</v>
      </c>
      <c r="C42" s="72">
        <f>('Communication &amp; Language'!C42)</f>
        <v>0</v>
      </c>
      <c r="D42" s="72">
        <f>('Communication &amp; Language'!D42)</f>
        <v>0</v>
      </c>
      <c r="E42" s="72">
        <f>('Communication &amp; Language'!E42)</f>
        <v>0</v>
      </c>
      <c r="F42" s="72">
        <f>'Communication &amp; Language'!F42</f>
        <v>0</v>
      </c>
      <c r="G42" s="72">
        <f>('Communication &amp; Language'!G42)</f>
        <v>0</v>
      </c>
      <c r="H42" s="72">
        <f>('Communication &amp; Language'!H42)</f>
        <v>0</v>
      </c>
      <c r="I42" s="73">
        <f>('Communication &amp; Language'!I42)</f>
        <v>0</v>
      </c>
      <c r="J42" s="148"/>
      <c r="K42" s="35"/>
      <c r="L42" s="35"/>
      <c r="M42" s="35"/>
    </row>
    <row r="43" spans="1:13" x14ac:dyDescent="0.3">
      <c r="A43" s="6" t="str">
        <f>('Communication &amp; Language'!A43)</f>
        <v>Pupil name</v>
      </c>
      <c r="B43" s="4">
        <f>('Communication &amp; Language'!B43)</f>
        <v>0</v>
      </c>
      <c r="C43" s="72">
        <f>('Communication &amp; Language'!C43)</f>
        <v>0</v>
      </c>
      <c r="D43" s="72">
        <f>('Communication &amp; Language'!D43)</f>
        <v>0</v>
      </c>
      <c r="E43" s="72">
        <f>('Communication &amp; Language'!E43)</f>
        <v>0</v>
      </c>
      <c r="F43" s="72">
        <f>'Communication &amp; Language'!F43</f>
        <v>0</v>
      </c>
      <c r="G43" s="72">
        <f>('Communication &amp; Language'!G43)</f>
        <v>0</v>
      </c>
      <c r="H43" s="72">
        <f>('Communication &amp; Language'!H43)</f>
        <v>0</v>
      </c>
      <c r="I43" s="73">
        <f>('Communication &amp; Language'!I43)</f>
        <v>0</v>
      </c>
      <c r="J43" s="148"/>
      <c r="K43" s="35"/>
      <c r="L43" s="35"/>
      <c r="M43" s="35"/>
    </row>
    <row r="44" spans="1:13" x14ac:dyDescent="0.3">
      <c r="A44" s="6" t="str">
        <f>('Communication &amp; Language'!A44)</f>
        <v>Pupil name</v>
      </c>
      <c r="B44" s="4">
        <f>('Communication &amp; Language'!B44)</f>
        <v>0</v>
      </c>
      <c r="C44" s="72">
        <f>('Communication &amp; Language'!C44)</f>
        <v>0</v>
      </c>
      <c r="D44" s="72">
        <f>('Communication &amp; Language'!D44)</f>
        <v>0</v>
      </c>
      <c r="E44" s="72">
        <f>('Communication &amp; Language'!E44)</f>
        <v>0</v>
      </c>
      <c r="F44" s="72">
        <f>'Communication &amp; Language'!F44</f>
        <v>0</v>
      </c>
      <c r="G44" s="72">
        <f>('Communication &amp; Language'!G44)</f>
        <v>0</v>
      </c>
      <c r="H44" s="72">
        <f>('Communication &amp; Language'!H44)</f>
        <v>0</v>
      </c>
      <c r="I44" s="73">
        <f>('Communication &amp; Language'!I44)</f>
        <v>0</v>
      </c>
      <c r="J44" s="148"/>
      <c r="K44" s="35"/>
      <c r="L44" s="35"/>
      <c r="M44" s="35"/>
    </row>
    <row r="45" spans="1:13" x14ac:dyDescent="0.3">
      <c r="A45" s="6" t="str">
        <f>('Communication &amp; Language'!A45)</f>
        <v>Pupil name</v>
      </c>
      <c r="B45" s="4">
        <f>('Communication &amp; Language'!B45)</f>
        <v>0</v>
      </c>
      <c r="C45" s="72">
        <f>('Communication &amp; Language'!C45)</f>
        <v>0</v>
      </c>
      <c r="D45" s="72">
        <f>('Communication &amp; Language'!D45)</f>
        <v>0</v>
      </c>
      <c r="E45" s="72">
        <f>('Communication &amp; Language'!E45)</f>
        <v>0</v>
      </c>
      <c r="F45" s="72">
        <f>'Communication &amp; Language'!F45</f>
        <v>0</v>
      </c>
      <c r="G45" s="72">
        <f>('Communication &amp; Language'!G45)</f>
        <v>0</v>
      </c>
      <c r="H45" s="72">
        <f>('Communication &amp; Language'!H45)</f>
        <v>0</v>
      </c>
      <c r="I45" s="73">
        <f>('Communication &amp; Language'!I45)</f>
        <v>0</v>
      </c>
      <c r="J45" s="148"/>
      <c r="K45" s="35"/>
      <c r="L45" s="35"/>
      <c r="M45" s="35"/>
    </row>
    <row r="46" spans="1:13" x14ac:dyDescent="0.3">
      <c r="A46" s="6" t="str">
        <f>('Communication &amp; Language'!A46)</f>
        <v>Pupil name</v>
      </c>
      <c r="B46" s="4">
        <f>('Communication &amp; Language'!B46)</f>
        <v>0</v>
      </c>
      <c r="C46" s="72">
        <f>('Communication &amp; Language'!C46)</f>
        <v>0</v>
      </c>
      <c r="D46" s="72">
        <f>('Communication &amp; Language'!D46)</f>
        <v>0</v>
      </c>
      <c r="E46" s="72">
        <f>('Communication &amp; Language'!E46)</f>
        <v>0</v>
      </c>
      <c r="F46" s="72">
        <f>'Communication &amp; Language'!F46</f>
        <v>0</v>
      </c>
      <c r="G46" s="72">
        <f>('Communication &amp; Language'!G46)</f>
        <v>0</v>
      </c>
      <c r="H46" s="72">
        <f>('Communication &amp; Language'!H46)</f>
        <v>0</v>
      </c>
      <c r="I46" s="73">
        <f>('Communication &amp; Language'!I46)</f>
        <v>0</v>
      </c>
      <c r="J46" s="148"/>
      <c r="K46" s="35"/>
      <c r="L46" s="35"/>
      <c r="M46" s="35"/>
    </row>
    <row r="47" spans="1:13" x14ac:dyDescent="0.3">
      <c r="A47" s="6" t="str">
        <f>('Communication &amp; Language'!A47)</f>
        <v>Pupil name</v>
      </c>
      <c r="B47" s="4">
        <f>('Communication &amp; Language'!B47)</f>
        <v>0</v>
      </c>
      <c r="C47" s="72">
        <f>('Communication &amp; Language'!C47)</f>
        <v>0</v>
      </c>
      <c r="D47" s="72">
        <f>('Communication &amp; Language'!D47)</f>
        <v>0</v>
      </c>
      <c r="E47" s="72">
        <f>('Communication &amp; Language'!E47)</f>
        <v>0</v>
      </c>
      <c r="F47" s="72">
        <f>'Communication &amp; Language'!F47</f>
        <v>0</v>
      </c>
      <c r="G47" s="72">
        <f>('Communication &amp; Language'!G47)</f>
        <v>0</v>
      </c>
      <c r="H47" s="72">
        <f>('Communication &amp; Language'!H47)</f>
        <v>0</v>
      </c>
      <c r="I47" s="73">
        <f>('Communication &amp; Language'!I47)</f>
        <v>0</v>
      </c>
      <c r="J47" s="148"/>
      <c r="K47" s="35"/>
      <c r="L47" s="35"/>
      <c r="M47" s="35"/>
    </row>
    <row r="48" spans="1:13" ht="15" thickBot="1" x14ac:dyDescent="0.35">
      <c r="A48" s="6" t="str">
        <f>('Communication &amp; Language'!A48)</f>
        <v>Pupil name</v>
      </c>
      <c r="B48" s="34">
        <f>('Communication &amp; Language'!B48)</f>
        <v>0</v>
      </c>
      <c r="C48" s="74">
        <f>('Communication &amp; Language'!C48)</f>
        <v>0</v>
      </c>
      <c r="D48" s="74">
        <f>('Communication &amp; Language'!D48)</f>
        <v>0</v>
      </c>
      <c r="E48" s="74">
        <f>('Communication &amp; Language'!E48)</f>
        <v>0</v>
      </c>
      <c r="F48" s="74">
        <f>'Communication &amp; Language'!F48</f>
        <v>0</v>
      </c>
      <c r="G48" s="74">
        <f>('Communication &amp; Language'!G48)</f>
        <v>0</v>
      </c>
      <c r="H48" s="74">
        <f>('Communication &amp; Language'!H48)</f>
        <v>0</v>
      </c>
      <c r="I48" s="75">
        <f>('Communication &amp; Language'!I48)</f>
        <v>0</v>
      </c>
      <c r="J48" s="149"/>
      <c r="K48" s="35"/>
      <c r="L48" s="35"/>
      <c r="M48" s="35"/>
    </row>
    <row r="49" spans="1:22"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row>
    <row r="50" spans="1:22" ht="15.6" x14ac:dyDescent="0.3">
      <c r="A50" s="2" t="s">
        <v>6</v>
      </c>
      <c r="B50" s="10">
        <f>COUNTIF(B4:B48,"M")</f>
        <v>2</v>
      </c>
      <c r="C50" s="11">
        <f>COUNTIFS(C4:C48, "*", B4:B48, "m")</f>
        <v>1</v>
      </c>
      <c r="D50" s="11">
        <f>COUNTIFS(D4:D48, "*", $B4:$B48, "m")</f>
        <v>1</v>
      </c>
      <c r="E50" s="11">
        <f t="shared" ref="E50:H50" si="1">COUNTIFS(E4:E48, "*", $B4:$B48, "m")</f>
        <v>0</v>
      </c>
      <c r="F50" s="11">
        <f t="shared" si="1"/>
        <v>1</v>
      </c>
      <c r="G50" s="11">
        <f t="shared" si="1"/>
        <v>0</v>
      </c>
      <c r="H50" s="11">
        <f t="shared" si="1"/>
        <v>1</v>
      </c>
      <c r="I50" s="12">
        <f>COUNTIFS(I4:I48, "*", B4:B48, "m")</f>
        <v>1</v>
      </c>
      <c r="J50" s="9"/>
      <c r="K50" s="9"/>
      <c r="L50" s="9"/>
      <c r="M50" s="9"/>
      <c r="N50" s="9"/>
      <c r="O50" s="9"/>
      <c r="P50" s="9"/>
      <c r="Q50" s="9"/>
      <c r="R50" s="9"/>
      <c r="S50" s="9"/>
      <c r="T50" s="223"/>
      <c r="U50" s="9"/>
      <c r="V50" s="9"/>
    </row>
    <row r="51" spans="1:22" ht="15" thickBot="1" x14ac:dyDescent="0.35">
      <c r="A51" s="3" t="s">
        <v>7</v>
      </c>
      <c r="B51" s="13">
        <f>COUNTIF(B4:B48,"F")</f>
        <v>1</v>
      </c>
      <c r="C51" s="14">
        <f>COUNTIFS(C4:C48, "*", B4:B48, "f")</f>
        <v>1</v>
      </c>
      <c r="D51" s="14">
        <f>COUNTIFS(D4:D48, "*", $B4:$B48, "f")</f>
        <v>0</v>
      </c>
      <c r="E51" s="14">
        <f t="shared" ref="E51:H51" si="2">COUNTIFS(E4:E48, "*", $B4:$B48, "f")</f>
        <v>1</v>
      </c>
      <c r="F51" s="14">
        <f t="shared" si="2"/>
        <v>0</v>
      </c>
      <c r="G51" s="14">
        <f t="shared" si="2"/>
        <v>1</v>
      </c>
      <c r="H51" s="14">
        <f t="shared" si="2"/>
        <v>0</v>
      </c>
      <c r="I51" s="15">
        <f>COUNTIFS(I4:I48, "*", B4:B48, "f")</f>
        <v>0</v>
      </c>
      <c r="J51" s="7"/>
      <c r="K51" s="7"/>
      <c r="L51" s="7"/>
      <c r="M51" s="7"/>
      <c r="N51" s="7"/>
      <c r="O51" s="7"/>
      <c r="P51" s="7"/>
      <c r="Q51" s="8"/>
      <c r="R51" s="8"/>
      <c r="S51" s="8"/>
      <c r="T51" s="8"/>
      <c r="U51" s="7"/>
      <c r="V51" s="7"/>
    </row>
    <row r="52" spans="1:22" ht="15.6" x14ac:dyDescent="0.3">
      <c r="A52" s="161"/>
      <c r="B52" s="161"/>
      <c r="C52" s="161"/>
      <c r="D52" s="161"/>
      <c r="E52" s="161"/>
      <c r="F52" s="161"/>
      <c r="G52" s="161"/>
      <c r="H52" s="161"/>
      <c r="I52" s="161"/>
      <c r="J52" s="144"/>
      <c r="K52" s="9"/>
      <c r="L52" s="9"/>
      <c r="M52" s="9"/>
      <c r="N52" s="9"/>
      <c r="O52" s="9"/>
      <c r="P52" s="9"/>
      <c r="Q52" s="9"/>
      <c r="R52" s="9"/>
      <c r="S52" s="9"/>
      <c r="T52" s="223"/>
      <c r="U52" s="9"/>
      <c r="V52" s="9"/>
    </row>
    <row r="53" spans="1:22" x14ac:dyDescent="0.3">
      <c r="A53" s="161"/>
      <c r="B53" s="161"/>
      <c r="C53" s="161"/>
      <c r="D53" s="161"/>
      <c r="E53" s="161"/>
      <c r="F53" s="161"/>
      <c r="G53" s="161"/>
      <c r="H53" s="161"/>
      <c r="I53" s="161"/>
      <c r="J53" s="20"/>
      <c r="K53" s="20"/>
      <c r="L53" s="20"/>
      <c r="M53" s="20"/>
      <c r="N53" s="20"/>
      <c r="O53" s="20"/>
      <c r="P53" s="20"/>
      <c r="Q53" s="20"/>
      <c r="R53" s="20"/>
      <c r="S53" s="20"/>
      <c r="T53" s="20"/>
      <c r="U53" s="20"/>
      <c r="V53" s="20"/>
    </row>
    <row r="54" spans="1:22" x14ac:dyDescent="0.3">
      <c r="A54" s="69"/>
      <c r="B54" s="161"/>
      <c r="C54" s="161"/>
      <c r="D54" s="161"/>
      <c r="E54" s="161"/>
      <c r="F54" s="161"/>
      <c r="G54" s="161"/>
      <c r="H54" s="161"/>
      <c r="I54" s="161"/>
      <c r="J54" s="26"/>
      <c r="K54" s="26"/>
      <c r="L54" s="26"/>
      <c r="M54" s="26"/>
      <c r="N54" s="26"/>
      <c r="O54" s="26"/>
      <c r="P54" s="26"/>
      <c r="Q54" s="26"/>
      <c r="R54" s="26"/>
      <c r="S54" s="26"/>
      <c r="T54" s="26"/>
      <c r="U54" s="26"/>
      <c r="V54" s="26"/>
    </row>
    <row r="55" spans="1:22" x14ac:dyDescent="0.3">
      <c r="A55" s="69"/>
      <c r="B55" s="161"/>
      <c r="C55" s="161"/>
      <c r="D55" s="161"/>
      <c r="E55" s="161"/>
      <c r="F55" s="161"/>
      <c r="G55" s="161"/>
      <c r="H55" s="161"/>
      <c r="I55" s="161"/>
      <c r="J55" s="27"/>
      <c r="K55" s="27"/>
      <c r="L55" s="27"/>
      <c r="M55" s="27"/>
      <c r="N55" s="27"/>
      <c r="O55" s="27"/>
      <c r="P55" s="27"/>
      <c r="Q55" s="27"/>
      <c r="R55" s="27"/>
      <c r="S55" s="27"/>
      <c r="T55" s="27"/>
      <c r="U55" s="27"/>
      <c r="V55" s="27"/>
    </row>
    <row r="56" spans="1:22" x14ac:dyDescent="0.3">
      <c r="A56" s="69"/>
      <c r="B56" s="161"/>
      <c r="C56" s="161"/>
      <c r="D56" s="161"/>
      <c r="E56" s="161"/>
      <c r="F56" s="161"/>
      <c r="G56" s="161"/>
      <c r="H56" s="161"/>
      <c r="I56" s="161"/>
      <c r="J56" s="26"/>
      <c r="K56" s="26"/>
      <c r="L56" s="26"/>
      <c r="M56" s="26"/>
      <c r="N56" s="26"/>
      <c r="O56" s="26"/>
      <c r="P56" s="26"/>
      <c r="Q56" s="26"/>
      <c r="R56" s="26"/>
      <c r="S56" s="26"/>
      <c r="T56" s="26"/>
      <c r="U56" s="26"/>
      <c r="V56" s="26"/>
    </row>
    <row r="57" spans="1:22" x14ac:dyDescent="0.3">
      <c r="A57" s="69"/>
      <c r="B57" s="161"/>
      <c r="C57" s="161"/>
      <c r="D57" s="161"/>
      <c r="E57" s="161"/>
      <c r="F57" s="161"/>
      <c r="G57" s="161"/>
      <c r="H57" s="161"/>
      <c r="I57" s="161"/>
      <c r="J57" s="27"/>
      <c r="K57" s="27"/>
      <c r="L57" s="27"/>
      <c r="M57" s="27"/>
      <c r="N57" s="27"/>
      <c r="O57" s="27"/>
      <c r="P57" s="27"/>
      <c r="Q57" s="27"/>
      <c r="R57" s="27"/>
      <c r="S57" s="27"/>
      <c r="T57" s="27"/>
      <c r="U57" s="27"/>
      <c r="V57" s="27"/>
    </row>
    <row r="58" spans="1:22" x14ac:dyDescent="0.3">
      <c r="A58" s="69"/>
      <c r="B58" s="161"/>
      <c r="C58" s="161"/>
      <c r="D58" s="161"/>
      <c r="E58" s="161"/>
      <c r="F58" s="161"/>
      <c r="G58" s="161"/>
      <c r="H58" s="161"/>
      <c r="I58" s="161"/>
      <c r="J58" s="26"/>
      <c r="K58" s="26"/>
      <c r="L58" s="26"/>
      <c r="M58" s="26"/>
      <c r="N58" s="26"/>
      <c r="O58" s="26"/>
      <c r="P58" s="26"/>
      <c r="Q58" s="26"/>
      <c r="R58" s="26"/>
      <c r="S58" s="26"/>
      <c r="T58" s="26"/>
      <c r="U58" s="26"/>
      <c r="V58" s="26"/>
    </row>
    <row r="59" spans="1:22" x14ac:dyDescent="0.3">
      <c r="A59" s="69"/>
      <c r="B59" s="161"/>
      <c r="C59" s="161"/>
      <c r="D59" s="161"/>
      <c r="E59" s="161"/>
      <c r="F59" s="161"/>
      <c r="G59" s="161"/>
      <c r="H59" s="161"/>
      <c r="I59" s="161"/>
      <c r="J59" s="27"/>
      <c r="K59" s="27"/>
      <c r="L59" s="27"/>
      <c r="M59" s="27"/>
      <c r="N59" s="27"/>
      <c r="O59" s="27"/>
      <c r="P59" s="27"/>
      <c r="Q59" s="27"/>
      <c r="R59" s="27"/>
      <c r="S59" s="27"/>
      <c r="T59" s="27"/>
      <c r="U59" s="27"/>
      <c r="V59" s="27"/>
    </row>
    <row r="60" spans="1:22" ht="15.6" x14ac:dyDescent="0.3">
      <c r="A60" s="26"/>
      <c r="B60" s="161"/>
      <c r="C60" s="161"/>
      <c r="D60" s="161"/>
      <c r="E60" s="161"/>
      <c r="F60" s="161"/>
      <c r="G60" s="161"/>
      <c r="H60" s="161"/>
      <c r="I60" s="161"/>
      <c r="J60" s="144"/>
      <c r="K60" s="9"/>
      <c r="L60" s="9"/>
      <c r="M60" s="9"/>
      <c r="N60" s="9"/>
      <c r="O60" s="9"/>
      <c r="P60" s="9"/>
      <c r="Q60" s="9"/>
      <c r="R60" s="9"/>
      <c r="S60" s="9"/>
      <c r="T60" s="223"/>
      <c r="U60" s="9"/>
      <c r="V60" s="9"/>
    </row>
    <row r="61" spans="1:22" x14ac:dyDescent="0.3">
      <c r="A61" s="26"/>
      <c r="B61" s="161"/>
      <c r="C61" s="161"/>
      <c r="D61" s="161"/>
      <c r="E61" s="161"/>
      <c r="F61" s="161"/>
      <c r="G61" s="161"/>
      <c r="H61" s="161"/>
      <c r="I61" s="161"/>
      <c r="J61" s="20"/>
      <c r="K61" s="20"/>
      <c r="L61" s="20"/>
      <c r="M61" s="20"/>
      <c r="N61" s="20"/>
      <c r="O61" s="20"/>
      <c r="P61" s="20"/>
      <c r="Q61" s="20"/>
      <c r="R61" s="20"/>
      <c r="S61" s="20"/>
      <c r="T61" s="20"/>
      <c r="U61" s="20"/>
      <c r="V61" s="20"/>
    </row>
    <row r="62" spans="1:22" x14ac:dyDescent="0.3">
      <c r="A62" s="69"/>
      <c r="B62" s="161"/>
      <c r="C62" s="161"/>
      <c r="D62" s="161"/>
      <c r="E62" s="161"/>
      <c r="F62" s="161"/>
      <c r="G62" s="161"/>
      <c r="H62" s="161"/>
      <c r="I62" s="161"/>
      <c r="J62" s="26"/>
      <c r="K62" s="26"/>
      <c r="L62" s="26"/>
      <c r="M62" s="26"/>
      <c r="N62" s="26"/>
      <c r="O62" s="26"/>
      <c r="P62" s="26"/>
      <c r="Q62" s="26"/>
      <c r="R62" s="26"/>
      <c r="S62" s="26"/>
      <c r="T62" s="26"/>
      <c r="U62" s="26"/>
      <c r="V62" s="26"/>
    </row>
    <row r="63" spans="1:22" x14ac:dyDescent="0.3">
      <c r="A63" s="69"/>
      <c r="B63" s="161"/>
      <c r="C63" s="161"/>
      <c r="D63" s="161"/>
      <c r="E63" s="161"/>
      <c r="F63" s="161"/>
      <c r="G63" s="161"/>
      <c r="H63" s="161"/>
      <c r="I63" s="161"/>
      <c r="J63" s="27"/>
      <c r="K63" s="27"/>
      <c r="L63" s="27"/>
      <c r="M63" s="27"/>
      <c r="N63" s="27"/>
      <c r="O63" s="27"/>
      <c r="P63" s="27"/>
      <c r="Q63" s="27"/>
      <c r="R63" s="27"/>
      <c r="S63" s="27"/>
      <c r="T63" s="27"/>
      <c r="U63" s="27"/>
      <c r="V63" s="27"/>
    </row>
    <row r="64" spans="1:22" x14ac:dyDescent="0.3">
      <c r="A64" s="69"/>
      <c r="B64" s="161"/>
      <c r="C64" s="161"/>
      <c r="D64" s="161"/>
      <c r="E64" s="161"/>
      <c r="F64" s="161"/>
      <c r="G64" s="161"/>
      <c r="H64" s="161"/>
      <c r="I64" s="161"/>
      <c r="J64" s="26"/>
      <c r="K64" s="26"/>
      <c r="L64" s="26"/>
      <c r="M64" s="26"/>
      <c r="N64" s="26"/>
      <c r="O64" s="26"/>
      <c r="P64" s="26"/>
      <c r="Q64" s="26"/>
      <c r="R64" s="26"/>
      <c r="S64" s="26"/>
      <c r="T64" s="26"/>
      <c r="U64" s="26"/>
      <c r="V64" s="26"/>
    </row>
    <row r="65" spans="1:22" x14ac:dyDescent="0.3">
      <c r="A65" s="69"/>
      <c r="B65" s="161"/>
      <c r="C65" s="161"/>
      <c r="D65" s="161"/>
      <c r="E65" s="161"/>
      <c r="F65" s="161"/>
      <c r="G65" s="161"/>
      <c r="H65" s="161"/>
      <c r="I65" s="161"/>
      <c r="J65" s="27"/>
      <c r="K65" s="27"/>
      <c r="L65" s="27"/>
      <c r="M65" s="27"/>
      <c r="N65" s="27"/>
      <c r="O65" s="27"/>
      <c r="P65" s="27"/>
      <c r="Q65" s="27"/>
      <c r="R65" s="27"/>
      <c r="S65" s="27"/>
      <c r="T65" s="27"/>
      <c r="U65" s="27"/>
      <c r="V65" s="27"/>
    </row>
    <row r="66" spans="1:22" x14ac:dyDescent="0.3">
      <c r="A66" s="69"/>
      <c r="B66" s="161"/>
      <c r="C66" s="161"/>
      <c r="D66" s="161"/>
      <c r="E66" s="161"/>
      <c r="F66" s="161"/>
      <c r="G66" s="161"/>
      <c r="H66" s="161"/>
      <c r="I66" s="161"/>
      <c r="J66" s="26"/>
      <c r="K66" s="26"/>
      <c r="L66" s="26"/>
      <c r="M66" s="26"/>
      <c r="N66" s="26"/>
      <c r="O66" s="26"/>
      <c r="P66" s="26"/>
      <c r="Q66" s="26"/>
      <c r="R66" s="26"/>
      <c r="S66" s="26"/>
      <c r="T66" s="26"/>
      <c r="U66" s="26"/>
      <c r="V66" s="26"/>
    </row>
    <row r="67" spans="1:22" x14ac:dyDescent="0.3">
      <c r="A67" s="69"/>
      <c r="B67" s="161"/>
      <c r="C67" s="161"/>
      <c r="D67" s="161"/>
      <c r="E67" s="161"/>
      <c r="F67" s="161"/>
      <c r="G67" s="161"/>
      <c r="H67" s="161"/>
      <c r="I67" s="161"/>
      <c r="J67" s="27"/>
      <c r="K67" s="27"/>
      <c r="L67" s="27"/>
      <c r="M67" s="27"/>
      <c r="N67" s="27"/>
      <c r="O67" s="27"/>
      <c r="P67" s="27"/>
      <c r="Q67" s="27"/>
      <c r="R67" s="27"/>
      <c r="S67" s="27"/>
      <c r="T67" s="27"/>
      <c r="U67" s="27"/>
      <c r="V67" s="27"/>
    </row>
    <row r="68" spans="1:22" ht="15.6" x14ac:dyDescent="0.3">
      <c r="A68" s="26"/>
      <c r="B68" s="161"/>
      <c r="C68" s="161"/>
      <c r="D68" s="161"/>
      <c r="E68" s="161"/>
      <c r="F68" s="161"/>
      <c r="G68" s="161"/>
      <c r="H68" s="161"/>
      <c r="I68" s="161"/>
      <c r="J68" s="144"/>
      <c r="K68" s="9"/>
      <c r="L68" s="9"/>
      <c r="M68" s="9"/>
      <c r="N68" s="9"/>
      <c r="O68" s="9"/>
      <c r="P68" s="9"/>
      <c r="Q68" s="9"/>
      <c r="R68" s="9"/>
      <c r="S68" s="9"/>
      <c r="T68" s="223"/>
      <c r="U68" s="9"/>
      <c r="V68" s="9"/>
    </row>
    <row r="69" spans="1:22" x14ac:dyDescent="0.3">
      <c r="A69" s="26"/>
      <c r="B69" s="161"/>
      <c r="C69" s="161"/>
      <c r="D69" s="161"/>
      <c r="E69" s="161"/>
      <c r="F69" s="161"/>
      <c r="G69" s="161"/>
      <c r="H69" s="161"/>
      <c r="I69" s="161"/>
      <c r="J69" s="20"/>
      <c r="K69" s="20"/>
      <c r="L69" s="20"/>
      <c r="M69" s="20"/>
      <c r="N69" s="20"/>
      <c r="O69" s="20"/>
      <c r="P69" s="20"/>
      <c r="Q69" s="20"/>
      <c r="R69" s="20"/>
      <c r="S69" s="20"/>
      <c r="T69" s="20"/>
      <c r="U69" s="20"/>
      <c r="V69" s="20"/>
    </row>
    <row r="70" spans="1:22" x14ac:dyDescent="0.3">
      <c r="A70" s="69"/>
      <c r="B70" s="161"/>
      <c r="C70" s="161"/>
      <c r="D70" s="161"/>
      <c r="E70" s="161"/>
      <c r="F70" s="161"/>
      <c r="G70" s="161"/>
      <c r="H70" s="161"/>
      <c r="I70" s="161"/>
      <c r="J70" s="26"/>
      <c r="K70" s="26"/>
      <c r="L70" s="26"/>
      <c r="M70" s="26"/>
      <c r="N70" s="26"/>
      <c r="O70" s="26"/>
      <c r="P70" s="26"/>
      <c r="Q70" s="26"/>
      <c r="R70" s="26"/>
      <c r="S70" s="26"/>
      <c r="T70" s="26"/>
      <c r="U70" s="26"/>
      <c r="V70" s="26"/>
    </row>
    <row r="71" spans="1:22" x14ac:dyDescent="0.3">
      <c r="A71" s="69"/>
      <c r="B71" s="161"/>
      <c r="C71" s="161"/>
      <c r="D71" s="161"/>
      <c r="E71" s="161"/>
      <c r="F71" s="161"/>
      <c r="G71" s="161"/>
      <c r="H71" s="161"/>
      <c r="I71" s="161"/>
      <c r="J71" s="27"/>
      <c r="K71" s="27"/>
      <c r="L71" s="27"/>
      <c r="M71" s="27"/>
      <c r="N71" s="27"/>
      <c r="O71" s="27"/>
      <c r="P71" s="27"/>
      <c r="Q71" s="27"/>
      <c r="R71" s="27"/>
      <c r="S71" s="27"/>
      <c r="T71" s="27"/>
      <c r="U71" s="27"/>
      <c r="V71" s="27"/>
    </row>
    <row r="72" spans="1:22" x14ac:dyDescent="0.3">
      <c r="A72" s="69"/>
      <c r="B72" s="161"/>
      <c r="C72" s="161"/>
      <c r="D72" s="161"/>
      <c r="E72" s="161"/>
      <c r="F72" s="161"/>
      <c r="G72" s="161"/>
      <c r="H72" s="161"/>
      <c r="I72" s="161"/>
      <c r="J72" s="26"/>
      <c r="K72" s="26"/>
      <c r="L72" s="26"/>
      <c r="M72" s="26"/>
      <c r="N72" s="26"/>
      <c r="O72" s="26"/>
      <c r="P72" s="26"/>
      <c r="Q72" s="26"/>
      <c r="R72" s="26"/>
      <c r="S72" s="26"/>
      <c r="T72" s="26"/>
      <c r="U72" s="26"/>
      <c r="V72" s="26"/>
    </row>
    <row r="73" spans="1:22" x14ac:dyDescent="0.3">
      <c r="A73" s="69"/>
      <c r="B73" s="161"/>
      <c r="C73" s="161"/>
      <c r="D73" s="161"/>
      <c r="E73" s="161"/>
      <c r="F73" s="161"/>
      <c r="G73" s="161"/>
      <c r="H73" s="161"/>
      <c r="I73" s="161"/>
      <c r="J73" s="27"/>
      <c r="K73" s="27"/>
      <c r="L73" s="27"/>
      <c r="M73" s="27"/>
      <c r="N73" s="27"/>
      <c r="O73" s="27"/>
      <c r="P73" s="27"/>
      <c r="Q73" s="27"/>
      <c r="R73" s="27"/>
      <c r="S73" s="27"/>
      <c r="T73" s="27"/>
      <c r="U73" s="27"/>
      <c r="V73" s="27"/>
    </row>
    <row r="74" spans="1:22" x14ac:dyDescent="0.3">
      <c r="A74" s="69"/>
      <c r="B74" s="161"/>
      <c r="C74" s="161"/>
      <c r="D74" s="161"/>
      <c r="E74" s="161"/>
      <c r="F74" s="161"/>
      <c r="G74" s="161"/>
      <c r="H74" s="161"/>
      <c r="I74" s="161"/>
      <c r="J74" s="26"/>
      <c r="K74" s="26"/>
      <c r="L74" s="26"/>
      <c r="M74" s="26"/>
      <c r="N74" s="26"/>
      <c r="O74" s="26"/>
      <c r="P74" s="26"/>
      <c r="Q74" s="26"/>
      <c r="R74" s="26"/>
      <c r="S74" s="26"/>
      <c r="T74" s="26"/>
      <c r="U74" s="26"/>
      <c r="V74" s="26"/>
    </row>
    <row r="75" spans="1:22" x14ac:dyDescent="0.3">
      <c r="A75" s="69"/>
      <c r="B75" s="161"/>
      <c r="C75" s="161"/>
      <c r="D75" s="161"/>
      <c r="E75" s="161"/>
      <c r="F75" s="161"/>
      <c r="G75" s="161"/>
      <c r="H75" s="161"/>
      <c r="I75" s="161"/>
      <c r="J75" s="27"/>
      <c r="K75" s="27"/>
      <c r="L75" s="27"/>
      <c r="M75" s="27"/>
      <c r="N75" s="27"/>
      <c r="O75" s="27"/>
      <c r="P75" s="27"/>
      <c r="Q75" s="27"/>
      <c r="R75" s="27"/>
      <c r="S75" s="27"/>
      <c r="T75" s="27"/>
      <c r="U75" s="27"/>
      <c r="V75" s="27"/>
    </row>
    <row r="76" spans="1:22" ht="15.6" x14ac:dyDescent="0.3">
      <c r="A76" s="26"/>
      <c r="B76" s="161"/>
      <c r="C76" s="161"/>
      <c r="D76" s="161"/>
      <c r="E76" s="161"/>
      <c r="F76" s="161"/>
      <c r="G76" s="161"/>
      <c r="H76" s="161"/>
      <c r="I76" s="161"/>
      <c r="J76" s="144"/>
      <c r="K76" s="9"/>
      <c r="L76" s="9"/>
      <c r="M76" s="9"/>
      <c r="N76" s="9"/>
      <c r="O76" s="9"/>
      <c r="P76" s="9"/>
      <c r="Q76" s="9"/>
      <c r="R76" s="9"/>
      <c r="S76" s="9"/>
      <c r="T76" s="223"/>
      <c r="U76" s="9"/>
      <c r="V76" s="9"/>
    </row>
    <row r="77" spans="1:22" x14ac:dyDescent="0.3">
      <c r="A77" s="26"/>
      <c r="B77" s="161"/>
      <c r="C77" s="161"/>
      <c r="D77" s="161"/>
      <c r="E77" s="161"/>
      <c r="F77" s="161"/>
      <c r="G77" s="161"/>
      <c r="H77" s="161"/>
      <c r="I77" s="161"/>
      <c r="J77" s="20"/>
      <c r="K77" s="20"/>
      <c r="L77" s="20"/>
      <c r="M77" s="20"/>
      <c r="N77" s="20"/>
      <c r="O77" s="20"/>
      <c r="P77" s="20"/>
      <c r="Q77" s="20"/>
      <c r="R77" s="20"/>
      <c r="S77" s="20"/>
      <c r="T77" s="20"/>
      <c r="U77" s="20"/>
      <c r="V77" s="20"/>
    </row>
    <row r="78" spans="1:22" x14ac:dyDescent="0.3">
      <c r="A78" s="69"/>
      <c r="B78" s="161"/>
      <c r="C78" s="161"/>
      <c r="D78" s="161"/>
      <c r="E78" s="161"/>
      <c r="F78" s="161"/>
      <c r="G78" s="161"/>
      <c r="H78" s="161"/>
      <c r="I78" s="161"/>
      <c r="J78" s="26"/>
      <c r="K78" s="26"/>
      <c r="L78" s="26"/>
      <c r="M78" s="26"/>
      <c r="N78" s="26"/>
      <c r="O78" s="26"/>
      <c r="P78" s="26"/>
      <c r="Q78" s="26"/>
      <c r="R78" s="26"/>
      <c r="S78" s="26"/>
      <c r="T78" s="26"/>
      <c r="U78" s="26"/>
      <c r="V78" s="26"/>
    </row>
    <row r="79" spans="1:22" x14ac:dyDescent="0.3">
      <c r="A79" s="69"/>
      <c r="B79" s="161"/>
      <c r="C79" s="161"/>
      <c r="D79" s="161"/>
      <c r="E79" s="161"/>
      <c r="F79" s="161"/>
      <c r="G79" s="161"/>
      <c r="H79" s="161"/>
      <c r="I79" s="161"/>
      <c r="J79" s="27"/>
      <c r="K79" s="27"/>
      <c r="L79" s="27"/>
      <c r="M79" s="27"/>
      <c r="N79" s="27"/>
      <c r="O79" s="27"/>
      <c r="P79" s="27"/>
      <c r="Q79" s="27"/>
      <c r="R79" s="27"/>
      <c r="S79" s="27"/>
      <c r="T79" s="27"/>
      <c r="U79" s="27"/>
      <c r="V79" s="27"/>
    </row>
    <row r="80" spans="1:22" x14ac:dyDescent="0.3">
      <c r="A80" s="69"/>
      <c r="B80" s="161"/>
      <c r="C80" s="161"/>
      <c r="D80" s="161"/>
      <c r="E80" s="161"/>
      <c r="F80" s="161"/>
      <c r="G80" s="161"/>
      <c r="H80" s="161"/>
      <c r="I80" s="161"/>
      <c r="J80" s="26"/>
      <c r="K80" s="26"/>
      <c r="L80" s="26"/>
      <c r="M80" s="26"/>
      <c r="N80" s="26"/>
      <c r="O80" s="26"/>
      <c r="P80" s="26"/>
      <c r="Q80" s="26"/>
      <c r="R80" s="26"/>
      <c r="S80" s="26"/>
      <c r="T80" s="26"/>
      <c r="U80" s="26"/>
      <c r="V80" s="26"/>
    </row>
    <row r="81" spans="1:22" x14ac:dyDescent="0.3">
      <c r="A81" s="69"/>
      <c r="B81" s="161"/>
      <c r="C81" s="161"/>
      <c r="D81" s="161"/>
      <c r="E81" s="161"/>
      <c r="F81" s="161"/>
      <c r="G81" s="161"/>
      <c r="H81" s="161"/>
      <c r="I81" s="161"/>
      <c r="J81" s="27"/>
      <c r="K81" s="27"/>
      <c r="L81" s="27"/>
      <c r="M81" s="27"/>
      <c r="N81" s="27"/>
      <c r="O81" s="27"/>
      <c r="P81" s="27"/>
      <c r="Q81" s="27"/>
      <c r="R81" s="27"/>
      <c r="S81" s="27"/>
      <c r="T81" s="27"/>
      <c r="U81" s="27"/>
      <c r="V81" s="27"/>
    </row>
    <row r="82" spans="1:22" x14ac:dyDescent="0.3">
      <c r="A82" s="69"/>
      <c r="B82" s="161"/>
      <c r="C82" s="161"/>
      <c r="D82" s="161"/>
      <c r="E82" s="161"/>
      <c r="F82" s="161"/>
      <c r="G82" s="161"/>
      <c r="H82" s="161"/>
      <c r="I82" s="161"/>
      <c r="J82" s="26"/>
      <c r="K82" s="26"/>
      <c r="L82" s="26"/>
      <c r="M82" s="26"/>
      <c r="N82" s="26"/>
      <c r="O82" s="26"/>
      <c r="P82" s="26"/>
      <c r="Q82" s="26"/>
      <c r="R82" s="26"/>
      <c r="S82" s="26"/>
      <c r="T82" s="26"/>
      <c r="U82" s="26"/>
      <c r="V82" s="26"/>
    </row>
    <row r="83" spans="1:22" x14ac:dyDescent="0.3">
      <c r="A83" s="69"/>
      <c r="B83" s="161"/>
      <c r="C83" s="161"/>
      <c r="D83" s="161"/>
      <c r="E83" s="161"/>
      <c r="F83" s="161"/>
      <c r="G83" s="161"/>
      <c r="H83" s="161"/>
      <c r="I83" s="161"/>
      <c r="J83" s="27"/>
      <c r="K83" s="27"/>
      <c r="L83" s="27"/>
      <c r="M83" s="27"/>
      <c r="N83" s="27"/>
      <c r="O83" s="27"/>
      <c r="P83" s="27"/>
      <c r="Q83" s="27"/>
      <c r="R83" s="27"/>
      <c r="S83" s="27"/>
      <c r="T83" s="27"/>
      <c r="U83" s="27"/>
      <c r="V83" s="27"/>
    </row>
    <row r="84" spans="1:22" ht="15.6" x14ac:dyDescent="0.3">
      <c r="A84" s="26"/>
      <c r="B84" s="161"/>
      <c r="C84" s="161"/>
      <c r="D84" s="161"/>
      <c r="E84" s="161"/>
      <c r="F84" s="161"/>
      <c r="G84" s="161"/>
      <c r="H84" s="161"/>
      <c r="I84" s="161"/>
      <c r="J84" s="144"/>
      <c r="K84" s="9"/>
      <c r="L84" s="9"/>
      <c r="M84" s="9"/>
      <c r="N84" s="9"/>
      <c r="O84" s="9"/>
      <c r="P84" s="9"/>
      <c r="Q84" s="9"/>
      <c r="R84" s="9"/>
      <c r="S84" s="9"/>
      <c r="T84" s="223"/>
      <c r="U84" s="9"/>
      <c r="V84" s="9"/>
    </row>
    <row r="85" spans="1:22" x14ac:dyDescent="0.3">
      <c r="A85" s="26"/>
      <c r="B85" s="161"/>
      <c r="C85" s="161"/>
      <c r="D85" s="161"/>
      <c r="E85" s="161"/>
      <c r="F85" s="161"/>
      <c r="G85" s="161"/>
      <c r="H85" s="161"/>
      <c r="I85" s="161"/>
      <c r="J85" s="20"/>
      <c r="K85" s="20"/>
      <c r="L85" s="20"/>
      <c r="M85" s="20"/>
      <c r="N85" s="20"/>
      <c r="O85" s="20"/>
      <c r="P85" s="20"/>
      <c r="Q85" s="20"/>
      <c r="R85" s="20"/>
      <c r="S85" s="20"/>
      <c r="T85" s="20"/>
      <c r="U85" s="20"/>
      <c r="V85" s="20"/>
    </row>
    <row r="86" spans="1:22" x14ac:dyDescent="0.3">
      <c r="A86" s="69"/>
      <c r="B86" s="161"/>
      <c r="C86" s="161"/>
      <c r="D86" s="161"/>
      <c r="E86" s="161"/>
      <c r="F86" s="161"/>
      <c r="G86" s="161"/>
      <c r="H86" s="161"/>
      <c r="I86" s="161"/>
      <c r="J86" s="26"/>
      <c r="K86" s="26"/>
      <c r="L86" s="26"/>
      <c r="M86" s="26"/>
      <c r="N86" s="26"/>
      <c r="O86" s="26"/>
      <c r="P86" s="26"/>
      <c r="Q86" s="26"/>
      <c r="R86" s="26"/>
      <c r="S86" s="26"/>
      <c r="T86" s="26"/>
      <c r="U86" s="26"/>
      <c r="V86" s="26"/>
    </row>
    <row r="87" spans="1:22" x14ac:dyDescent="0.3">
      <c r="A87" s="69"/>
      <c r="B87" s="161"/>
      <c r="C87" s="161"/>
      <c r="D87" s="161"/>
      <c r="E87" s="161"/>
      <c r="F87" s="161"/>
      <c r="G87" s="161"/>
      <c r="H87" s="161"/>
      <c r="I87" s="161"/>
      <c r="J87" s="27"/>
      <c r="K87" s="27"/>
      <c r="L87" s="27"/>
      <c r="M87" s="27"/>
      <c r="N87" s="27"/>
      <c r="O87" s="27"/>
      <c r="P87" s="27"/>
      <c r="Q87" s="27"/>
      <c r="R87" s="27"/>
      <c r="S87" s="27"/>
      <c r="T87" s="27"/>
      <c r="U87" s="27"/>
      <c r="V87" s="27"/>
    </row>
    <row r="88" spans="1:22" x14ac:dyDescent="0.3">
      <c r="A88" s="69"/>
      <c r="B88" s="161"/>
      <c r="C88" s="161"/>
      <c r="D88" s="161"/>
      <c r="E88" s="161"/>
      <c r="F88" s="161"/>
      <c r="G88" s="161"/>
      <c r="H88" s="161"/>
      <c r="I88" s="161"/>
      <c r="J88" s="26"/>
      <c r="K88" s="26"/>
      <c r="L88" s="26"/>
      <c r="M88" s="26"/>
      <c r="N88" s="26"/>
      <c r="O88" s="26"/>
      <c r="P88" s="26"/>
      <c r="Q88" s="26"/>
      <c r="R88" s="26"/>
      <c r="S88" s="26"/>
      <c r="T88" s="26"/>
      <c r="U88" s="26"/>
      <c r="V88" s="26"/>
    </row>
    <row r="89" spans="1:22" x14ac:dyDescent="0.3">
      <c r="A89" s="69"/>
      <c r="B89" s="161"/>
      <c r="C89" s="161"/>
      <c r="D89" s="161"/>
      <c r="E89" s="161"/>
      <c r="F89" s="161"/>
      <c r="G89" s="161"/>
      <c r="H89" s="161"/>
      <c r="I89" s="161"/>
      <c r="J89" s="27"/>
      <c r="K89" s="27"/>
      <c r="L89" s="27"/>
      <c r="M89" s="27"/>
      <c r="N89" s="27"/>
      <c r="O89" s="27"/>
      <c r="P89" s="27"/>
      <c r="Q89" s="27"/>
      <c r="R89" s="27"/>
      <c r="S89" s="27"/>
      <c r="T89" s="27"/>
      <c r="U89" s="27"/>
      <c r="V89" s="27"/>
    </row>
    <row r="90" spans="1:22" x14ac:dyDescent="0.3">
      <c r="A90" s="69"/>
      <c r="B90" s="161"/>
      <c r="C90" s="161"/>
      <c r="D90" s="161"/>
      <c r="E90" s="161"/>
      <c r="F90" s="161"/>
      <c r="G90" s="161"/>
      <c r="H90" s="161"/>
      <c r="I90" s="161"/>
      <c r="J90" s="26"/>
      <c r="K90" s="26"/>
      <c r="L90" s="26"/>
      <c r="M90" s="26"/>
      <c r="N90" s="26"/>
      <c r="O90" s="26"/>
      <c r="P90" s="26"/>
      <c r="Q90" s="26"/>
      <c r="R90" s="26"/>
      <c r="S90" s="26"/>
      <c r="T90" s="26"/>
      <c r="U90" s="26"/>
      <c r="V90" s="26"/>
    </row>
    <row r="91" spans="1:22" x14ac:dyDescent="0.3">
      <c r="A91" s="69"/>
      <c r="B91" s="161"/>
      <c r="C91" s="161"/>
      <c r="D91" s="161"/>
      <c r="E91" s="161"/>
      <c r="F91" s="161"/>
      <c r="G91" s="161"/>
      <c r="H91" s="161"/>
      <c r="I91" s="161"/>
      <c r="J91" s="27"/>
      <c r="K91" s="27"/>
      <c r="L91" s="27"/>
      <c r="M91" s="27"/>
      <c r="N91" s="27"/>
      <c r="O91" s="27"/>
      <c r="P91" s="27"/>
      <c r="Q91" s="27"/>
      <c r="R91" s="27"/>
      <c r="S91" s="27"/>
      <c r="T91" s="27"/>
      <c r="U91" s="27"/>
      <c r="V91" s="27"/>
    </row>
    <row r="92" spans="1:22" ht="15.6" x14ac:dyDescent="0.3">
      <c r="A92" s="26"/>
      <c r="B92" s="161"/>
      <c r="C92" s="161"/>
      <c r="D92" s="161"/>
      <c r="E92" s="161"/>
      <c r="F92" s="161"/>
      <c r="G92" s="161"/>
      <c r="H92" s="161"/>
      <c r="I92" s="161"/>
      <c r="J92" s="144"/>
      <c r="K92" s="9"/>
      <c r="L92" s="9"/>
      <c r="M92" s="9"/>
      <c r="N92" s="9"/>
      <c r="O92" s="9"/>
      <c r="P92" s="9"/>
      <c r="Q92" s="9"/>
      <c r="R92" s="9"/>
      <c r="S92" s="9"/>
      <c r="T92" s="223"/>
      <c r="U92" s="9"/>
      <c r="V92" s="9"/>
    </row>
    <row r="93" spans="1:22" x14ac:dyDescent="0.3">
      <c r="A93" s="26"/>
      <c r="B93" s="161"/>
      <c r="C93" s="161"/>
      <c r="D93" s="161"/>
      <c r="E93" s="161"/>
      <c r="F93" s="161"/>
      <c r="G93" s="161"/>
      <c r="H93" s="161"/>
      <c r="I93" s="161"/>
      <c r="J93" s="20"/>
      <c r="K93" s="20"/>
      <c r="L93" s="20"/>
      <c r="M93" s="20"/>
      <c r="N93" s="20"/>
      <c r="O93" s="20"/>
      <c r="P93" s="20"/>
      <c r="Q93" s="20"/>
      <c r="R93" s="20"/>
      <c r="S93" s="20"/>
      <c r="T93" s="20"/>
      <c r="U93" s="20"/>
      <c r="V93" s="20"/>
    </row>
    <row r="94" spans="1:22" x14ac:dyDescent="0.3">
      <c r="A94" s="69"/>
      <c r="B94" s="161"/>
      <c r="C94" s="161"/>
      <c r="D94" s="161"/>
      <c r="E94" s="161"/>
      <c r="F94" s="161"/>
      <c r="G94" s="161"/>
      <c r="H94" s="161"/>
      <c r="I94" s="161"/>
      <c r="J94" s="26"/>
      <c r="K94" s="26"/>
      <c r="L94" s="26"/>
      <c r="M94" s="26"/>
      <c r="N94" s="26"/>
      <c r="O94" s="26"/>
      <c r="P94" s="26"/>
      <c r="Q94" s="26"/>
      <c r="R94" s="26"/>
      <c r="S94" s="26"/>
      <c r="T94" s="26"/>
      <c r="U94" s="26"/>
      <c r="V94" s="26"/>
    </row>
    <row r="95" spans="1:22" x14ac:dyDescent="0.3">
      <c r="A95" s="69"/>
      <c r="B95" s="161"/>
      <c r="C95" s="161"/>
      <c r="D95" s="161"/>
      <c r="E95" s="161"/>
      <c r="F95" s="161"/>
      <c r="G95" s="161"/>
      <c r="H95" s="161"/>
      <c r="I95" s="161"/>
      <c r="J95" s="27"/>
      <c r="K95" s="27"/>
      <c r="L95" s="27"/>
      <c r="M95" s="27"/>
      <c r="N95" s="27"/>
      <c r="O95" s="27"/>
      <c r="P95" s="27"/>
      <c r="Q95" s="27"/>
      <c r="R95" s="27"/>
      <c r="S95" s="27"/>
      <c r="T95" s="27"/>
      <c r="U95" s="27"/>
      <c r="V95" s="27"/>
    </row>
    <row r="96" spans="1:22" x14ac:dyDescent="0.3">
      <c r="A96" s="69"/>
      <c r="B96" s="161"/>
      <c r="C96" s="161"/>
      <c r="D96" s="161"/>
      <c r="E96" s="161"/>
      <c r="F96" s="161"/>
      <c r="G96" s="161"/>
      <c r="H96" s="161"/>
      <c r="I96" s="161"/>
      <c r="J96" s="26"/>
      <c r="K96" s="26"/>
      <c r="L96" s="26"/>
      <c r="M96" s="26"/>
      <c r="N96" s="26"/>
      <c r="O96" s="26"/>
      <c r="P96" s="26"/>
      <c r="Q96" s="26"/>
      <c r="R96" s="26"/>
      <c r="S96" s="26"/>
      <c r="T96" s="26"/>
      <c r="U96" s="26"/>
      <c r="V96" s="26"/>
    </row>
    <row r="97" spans="1:22" x14ac:dyDescent="0.3">
      <c r="A97" s="69"/>
      <c r="B97" s="161"/>
      <c r="C97" s="161"/>
      <c r="D97" s="161"/>
      <c r="E97" s="161"/>
      <c r="F97" s="161"/>
      <c r="G97" s="161"/>
      <c r="H97" s="161"/>
      <c r="I97" s="161"/>
      <c r="J97" s="27"/>
      <c r="K97" s="27"/>
      <c r="L97" s="27"/>
      <c r="M97" s="27"/>
      <c r="N97" s="27"/>
      <c r="O97" s="27"/>
      <c r="P97" s="27"/>
      <c r="Q97" s="27"/>
      <c r="R97" s="27"/>
      <c r="S97" s="27"/>
      <c r="T97" s="27"/>
      <c r="U97" s="27"/>
      <c r="V97" s="27"/>
    </row>
    <row r="98" spans="1:22" x14ac:dyDescent="0.3">
      <c r="A98" s="69"/>
      <c r="B98" s="161"/>
      <c r="C98" s="161"/>
      <c r="D98" s="161"/>
      <c r="E98" s="161"/>
      <c r="F98" s="161"/>
      <c r="G98" s="161"/>
      <c r="H98" s="161"/>
      <c r="I98" s="161"/>
      <c r="J98" s="26"/>
      <c r="K98" s="26"/>
      <c r="L98" s="26"/>
      <c r="M98" s="26"/>
      <c r="N98" s="26"/>
      <c r="O98" s="26"/>
      <c r="P98" s="26"/>
      <c r="Q98" s="26"/>
      <c r="R98" s="26"/>
      <c r="S98" s="26"/>
      <c r="T98" s="26"/>
      <c r="U98" s="26"/>
      <c r="V98" s="26"/>
    </row>
    <row r="99" spans="1:22" x14ac:dyDescent="0.3">
      <c r="A99" s="69"/>
      <c r="B99" s="161"/>
      <c r="C99" s="161"/>
      <c r="D99" s="161"/>
      <c r="E99" s="161"/>
      <c r="F99" s="161"/>
      <c r="G99" s="161"/>
      <c r="H99" s="161"/>
      <c r="I99" s="161"/>
      <c r="J99" s="27"/>
      <c r="K99" s="27"/>
      <c r="L99" s="27"/>
      <c r="M99" s="27"/>
      <c r="N99" s="27"/>
      <c r="O99" s="27"/>
      <c r="P99" s="27"/>
      <c r="Q99" s="27"/>
      <c r="R99" s="27"/>
      <c r="S99" s="27"/>
      <c r="T99" s="27"/>
      <c r="U99" s="27"/>
      <c r="V99" s="27"/>
    </row>
    <row r="100" spans="1:22" ht="15.6" x14ac:dyDescent="0.3">
      <c r="A100" s="26"/>
      <c r="B100" s="161"/>
      <c r="C100" s="161"/>
      <c r="D100" s="161"/>
      <c r="E100" s="161"/>
      <c r="F100" s="161"/>
      <c r="G100" s="161"/>
      <c r="H100" s="161"/>
      <c r="I100" s="161"/>
      <c r="J100" s="144"/>
      <c r="K100" s="9"/>
      <c r="L100" s="9"/>
      <c r="M100" s="9"/>
      <c r="N100" s="9"/>
      <c r="O100" s="9"/>
      <c r="P100" s="9"/>
      <c r="Q100" s="9"/>
      <c r="R100" s="9"/>
      <c r="S100" s="9"/>
      <c r="T100" s="223"/>
      <c r="U100" s="9"/>
      <c r="V100" s="9"/>
    </row>
    <row r="101" spans="1:22" x14ac:dyDescent="0.3">
      <c r="A101" s="26"/>
      <c r="B101" s="161"/>
      <c r="C101" s="161"/>
      <c r="D101" s="161"/>
      <c r="E101" s="161"/>
      <c r="F101" s="161"/>
      <c r="G101" s="161"/>
      <c r="H101" s="161"/>
      <c r="I101" s="161"/>
      <c r="J101" s="20"/>
      <c r="K101" s="20"/>
      <c r="L101" s="20"/>
      <c r="M101" s="20"/>
      <c r="N101" s="20"/>
      <c r="O101" s="20"/>
      <c r="P101" s="20"/>
      <c r="Q101" s="20"/>
      <c r="R101" s="20"/>
      <c r="S101" s="20"/>
      <c r="T101" s="20"/>
      <c r="U101" s="20"/>
      <c r="V101" s="20"/>
    </row>
    <row r="102" spans="1:22" x14ac:dyDescent="0.3">
      <c r="A102" s="69"/>
      <c r="B102" s="161"/>
      <c r="C102" s="161"/>
      <c r="D102" s="161"/>
      <c r="E102" s="161"/>
      <c r="F102" s="161"/>
      <c r="G102" s="161"/>
      <c r="H102" s="161"/>
      <c r="I102" s="161"/>
      <c r="J102" s="26"/>
      <c r="K102" s="26"/>
      <c r="L102" s="26"/>
      <c r="M102" s="26"/>
      <c r="N102" s="26"/>
      <c r="O102" s="26"/>
      <c r="P102" s="26"/>
      <c r="Q102" s="26"/>
      <c r="R102" s="26"/>
      <c r="S102" s="26"/>
      <c r="T102" s="26"/>
      <c r="U102" s="26"/>
      <c r="V102" s="26"/>
    </row>
    <row r="103" spans="1:22" x14ac:dyDescent="0.3">
      <c r="A103" s="69"/>
      <c r="B103" s="161"/>
      <c r="C103" s="161"/>
      <c r="D103" s="161"/>
      <c r="E103" s="161"/>
      <c r="F103" s="161"/>
      <c r="G103" s="161"/>
      <c r="H103" s="161"/>
      <c r="I103" s="161"/>
      <c r="J103" s="27"/>
      <c r="K103" s="27"/>
      <c r="L103" s="27"/>
      <c r="M103" s="27"/>
      <c r="N103" s="27"/>
      <c r="O103" s="27"/>
      <c r="P103" s="27"/>
      <c r="Q103" s="27"/>
      <c r="R103" s="27"/>
      <c r="S103" s="27"/>
      <c r="T103" s="27"/>
      <c r="U103" s="27"/>
      <c r="V103" s="27"/>
    </row>
    <row r="104" spans="1:22" x14ac:dyDescent="0.3">
      <c r="A104" s="69"/>
      <c r="B104" s="161"/>
      <c r="C104" s="161"/>
      <c r="D104" s="161"/>
      <c r="E104" s="161"/>
      <c r="F104" s="161"/>
      <c r="G104" s="161"/>
      <c r="H104" s="161"/>
      <c r="I104" s="161"/>
      <c r="J104" s="26"/>
      <c r="K104" s="26"/>
      <c r="L104" s="26"/>
      <c r="M104" s="26"/>
      <c r="N104" s="26"/>
      <c r="O104" s="26"/>
      <c r="P104" s="26"/>
      <c r="Q104" s="26"/>
      <c r="R104" s="26"/>
      <c r="S104" s="26"/>
      <c r="T104" s="26"/>
      <c r="U104" s="26"/>
      <c r="V104" s="26"/>
    </row>
    <row r="105" spans="1:22" x14ac:dyDescent="0.3">
      <c r="A105" s="69"/>
      <c r="B105" s="161"/>
      <c r="C105" s="161"/>
      <c r="D105" s="161"/>
      <c r="E105" s="161"/>
      <c r="F105" s="161"/>
      <c r="G105" s="161"/>
      <c r="H105" s="161"/>
      <c r="I105" s="161"/>
      <c r="J105" s="27"/>
      <c r="K105" s="27"/>
      <c r="L105" s="27"/>
      <c r="M105" s="27"/>
      <c r="N105" s="27"/>
      <c r="O105" s="27"/>
      <c r="P105" s="27"/>
      <c r="Q105" s="27"/>
      <c r="R105" s="27"/>
      <c r="S105" s="27"/>
      <c r="T105" s="27"/>
      <c r="U105" s="27"/>
      <c r="V105" s="27"/>
    </row>
    <row r="106" spans="1:22" x14ac:dyDescent="0.3">
      <c r="A106" s="69"/>
      <c r="B106" s="161"/>
      <c r="C106" s="161"/>
      <c r="D106" s="161"/>
      <c r="E106" s="161"/>
      <c r="F106" s="161"/>
      <c r="G106" s="161"/>
      <c r="H106" s="161"/>
      <c r="I106" s="161"/>
      <c r="J106" s="26"/>
      <c r="K106" s="26"/>
      <c r="L106" s="26"/>
      <c r="M106" s="26"/>
      <c r="N106" s="26"/>
      <c r="O106" s="26"/>
      <c r="P106" s="26"/>
      <c r="Q106" s="26"/>
      <c r="R106" s="26"/>
      <c r="S106" s="26"/>
      <c r="T106" s="26"/>
      <c r="U106" s="26"/>
      <c r="V106" s="26"/>
    </row>
    <row r="107" spans="1:22" x14ac:dyDescent="0.3">
      <c r="A107" s="69"/>
      <c r="B107" s="161"/>
      <c r="C107" s="161"/>
      <c r="D107" s="161"/>
      <c r="E107" s="161"/>
      <c r="F107" s="161"/>
      <c r="G107" s="161"/>
      <c r="H107" s="161"/>
      <c r="I107" s="161"/>
      <c r="J107" s="27"/>
      <c r="K107" s="27"/>
      <c r="L107" s="27"/>
      <c r="M107" s="27"/>
      <c r="N107" s="27"/>
      <c r="O107" s="27"/>
      <c r="P107" s="27"/>
      <c r="Q107" s="27"/>
      <c r="R107" s="27"/>
      <c r="S107" s="27"/>
      <c r="T107" s="27"/>
      <c r="U107" s="27"/>
      <c r="V107" s="27"/>
    </row>
    <row r="108" spans="1:22" ht="15.6" x14ac:dyDescent="0.3">
      <c r="A108" s="26"/>
      <c r="B108" s="161"/>
      <c r="C108" s="161"/>
      <c r="D108" s="161"/>
      <c r="E108" s="161"/>
      <c r="F108" s="161"/>
      <c r="G108" s="161"/>
      <c r="H108" s="161"/>
      <c r="I108" s="161"/>
      <c r="J108" s="144"/>
      <c r="K108" s="9"/>
      <c r="L108" s="9"/>
      <c r="M108" s="9"/>
      <c r="N108" s="9"/>
      <c r="O108" s="9"/>
      <c r="P108" s="9"/>
      <c r="Q108" s="9"/>
      <c r="R108" s="9"/>
      <c r="S108" s="9"/>
      <c r="T108" s="223"/>
      <c r="U108" s="9"/>
      <c r="V108" s="9"/>
    </row>
    <row r="109" spans="1:22" x14ac:dyDescent="0.3">
      <c r="A109" s="26"/>
      <c r="B109" s="161"/>
      <c r="C109" s="161"/>
      <c r="D109" s="161"/>
      <c r="E109" s="161"/>
      <c r="F109" s="161"/>
      <c r="G109" s="161"/>
      <c r="H109" s="161"/>
      <c r="I109" s="161"/>
      <c r="J109" s="20"/>
      <c r="K109" s="20"/>
      <c r="L109" s="20"/>
      <c r="M109" s="20"/>
      <c r="N109" s="20"/>
      <c r="O109" s="20"/>
      <c r="P109" s="20"/>
      <c r="Q109" s="20"/>
      <c r="R109" s="20"/>
      <c r="S109" s="20"/>
      <c r="T109" s="20"/>
      <c r="U109" s="20"/>
      <c r="V109" s="20"/>
    </row>
    <row r="110" spans="1:22" x14ac:dyDescent="0.3">
      <c r="A110" s="69"/>
      <c r="B110" s="161"/>
      <c r="C110" s="161"/>
      <c r="D110" s="161"/>
      <c r="E110" s="161"/>
      <c r="F110" s="161"/>
      <c r="G110" s="161"/>
      <c r="H110" s="161"/>
      <c r="I110" s="161"/>
      <c r="J110" s="26"/>
      <c r="K110" s="26"/>
      <c r="L110" s="26"/>
      <c r="M110" s="26"/>
      <c r="N110" s="26"/>
      <c r="O110" s="26"/>
      <c r="P110" s="26"/>
      <c r="Q110" s="26"/>
      <c r="R110" s="26"/>
      <c r="S110" s="26"/>
      <c r="T110" s="26"/>
      <c r="U110" s="26"/>
      <c r="V110" s="26"/>
    </row>
    <row r="111" spans="1:22" x14ac:dyDescent="0.3">
      <c r="A111" s="69"/>
      <c r="B111" s="161"/>
      <c r="C111" s="161"/>
      <c r="D111" s="161"/>
      <c r="E111" s="161"/>
      <c r="F111" s="161"/>
      <c r="G111" s="161"/>
      <c r="H111" s="161"/>
      <c r="I111" s="161"/>
      <c r="J111" s="27"/>
      <c r="K111" s="27"/>
      <c r="L111" s="27"/>
      <c r="M111" s="27"/>
      <c r="N111" s="27"/>
      <c r="O111" s="27"/>
      <c r="P111" s="27"/>
      <c r="Q111" s="27"/>
      <c r="R111" s="27"/>
      <c r="S111" s="27"/>
      <c r="T111" s="27"/>
      <c r="U111" s="27"/>
      <c r="V111" s="27"/>
    </row>
    <row r="112" spans="1:22" x14ac:dyDescent="0.3">
      <c r="A112" s="69"/>
      <c r="B112" s="161"/>
      <c r="C112" s="161"/>
      <c r="D112" s="161"/>
      <c r="E112" s="161"/>
      <c r="F112" s="161"/>
      <c r="G112" s="161"/>
      <c r="H112" s="161"/>
      <c r="I112" s="161"/>
      <c r="J112" s="26"/>
      <c r="K112" s="26"/>
      <c r="L112" s="26"/>
      <c r="M112" s="26"/>
      <c r="N112" s="26"/>
      <c r="O112" s="26"/>
      <c r="P112" s="26"/>
      <c r="Q112" s="26"/>
      <c r="R112" s="26"/>
      <c r="S112" s="26"/>
      <c r="T112" s="26"/>
      <c r="U112" s="26"/>
      <c r="V112" s="26"/>
    </row>
    <row r="113" spans="1:22" x14ac:dyDescent="0.3">
      <c r="A113" s="69"/>
      <c r="B113" s="161"/>
      <c r="C113" s="161"/>
      <c r="D113" s="161"/>
      <c r="E113" s="161"/>
      <c r="F113" s="161"/>
      <c r="G113" s="161"/>
      <c r="H113" s="161"/>
      <c r="I113" s="161"/>
      <c r="J113" s="27"/>
      <c r="K113" s="27"/>
      <c r="L113" s="27"/>
      <c r="M113" s="27"/>
      <c r="N113" s="27"/>
      <c r="O113" s="27"/>
      <c r="P113" s="27"/>
      <c r="Q113" s="27"/>
      <c r="R113" s="27"/>
      <c r="S113" s="27"/>
      <c r="T113" s="27"/>
      <c r="U113" s="27"/>
      <c r="V113" s="27"/>
    </row>
    <row r="114" spans="1:22" x14ac:dyDescent="0.3">
      <c r="A114" s="69"/>
      <c r="B114" s="161"/>
      <c r="C114" s="161"/>
      <c r="D114" s="161"/>
      <c r="E114" s="161"/>
      <c r="F114" s="161"/>
      <c r="G114" s="161"/>
      <c r="H114" s="161"/>
      <c r="I114" s="161"/>
      <c r="J114" s="26"/>
      <c r="K114" s="26"/>
      <c r="L114" s="26"/>
      <c r="M114" s="26"/>
      <c r="N114" s="26"/>
      <c r="O114" s="26"/>
      <c r="P114" s="26"/>
      <c r="Q114" s="26"/>
      <c r="R114" s="26"/>
      <c r="S114" s="26"/>
      <c r="T114" s="26"/>
      <c r="U114" s="26"/>
      <c r="V114" s="26"/>
    </row>
    <row r="115" spans="1:22" x14ac:dyDescent="0.3">
      <c r="A115" s="69"/>
      <c r="B115" s="161"/>
      <c r="C115" s="161"/>
      <c r="D115" s="161"/>
      <c r="E115" s="161"/>
      <c r="F115" s="161"/>
      <c r="G115" s="161"/>
      <c r="H115" s="161"/>
      <c r="I115" s="161"/>
      <c r="J115" s="27"/>
      <c r="K115" s="27"/>
      <c r="L115" s="27"/>
      <c r="M115" s="27"/>
      <c r="N115" s="27"/>
      <c r="O115" s="27"/>
      <c r="P115" s="27"/>
      <c r="Q115" s="27"/>
      <c r="R115" s="27"/>
      <c r="S115" s="27"/>
      <c r="T115" s="27"/>
      <c r="U115" s="27"/>
      <c r="V115" s="27"/>
    </row>
    <row r="116" spans="1:22" ht="15.6" x14ac:dyDescent="0.3">
      <c r="A116" s="26"/>
      <c r="B116" s="161"/>
      <c r="C116" s="161"/>
      <c r="D116" s="161"/>
      <c r="E116" s="161"/>
      <c r="F116" s="161"/>
      <c r="G116" s="161"/>
      <c r="H116" s="161"/>
      <c r="I116" s="161"/>
      <c r="J116" s="144"/>
      <c r="K116" s="9"/>
      <c r="L116" s="9"/>
      <c r="M116" s="9"/>
      <c r="N116" s="9"/>
      <c r="O116" s="9"/>
      <c r="P116" s="9"/>
      <c r="Q116" s="9"/>
      <c r="R116" s="9"/>
      <c r="S116" s="9"/>
      <c r="T116" s="223"/>
      <c r="U116" s="9"/>
      <c r="V116" s="9"/>
    </row>
    <row r="117" spans="1:22" x14ac:dyDescent="0.3">
      <c r="A117" s="26"/>
      <c r="B117" s="161"/>
      <c r="C117" s="161"/>
      <c r="D117" s="161"/>
      <c r="E117" s="161"/>
      <c r="F117" s="161"/>
      <c r="G117" s="161"/>
      <c r="H117" s="161"/>
      <c r="I117" s="161"/>
      <c r="J117" s="20"/>
      <c r="K117" s="20"/>
      <c r="L117" s="20"/>
      <c r="M117" s="20"/>
      <c r="N117" s="20"/>
      <c r="O117" s="20"/>
      <c r="P117" s="20"/>
      <c r="Q117" s="20"/>
      <c r="R117" s="20"/>
      <c r="S117" s="20"/>
      <c r="T117" s="20"/>
      <c r="U117" s="20"/>
      <c r="V117" s="20"/>
    </row>
    <row r="118" spans="1:22" x14ac:dyDescent="0.3">
      <c r="A118" s="69"/>
      <c r="B118" s="161"/>
      <c r="C118" s="161"/>
      <c r="D118" s="161"/>
      <c r="E118" s="161"/>
      <c r="F118" s="161"/>
      <c r="G118" s="161"/>
      <c r="H118" s="161"/>
      <c r="I118" s="161"/>
      <c r="J118" s="26"/>
      <c r="K118" s="26"/>
      <c r="L118" s="26"/>
      <c r="M118" s="26"/>
      <c r="N118" s="26"/>
      <c r="O118" s="26"/>
      <c r="P118" s="26"/>
      <c r="Q118" s="26"/>
      <c r="R118" s="26"/>
      <c r="S118" s="26"/>
      <c r="T118" s="26"/>
      <c r="U118" s="26"/>
      <c r="V118" s="26"/>
    </row>
    <row r="119" spans="1:22" x14ac:dyDescent="0.3">
      <c r="A119" s="69"/>
      <c r="B119" s="161"/>
      <c r="C119" s="161"/>
      <c r="D119" s="161"/>
      <c r="E119" s="161"/>
      <c r="F119" s="161"/>
      <c r="G119" s="161"/>
      <c r="H119" s="161"/>
      <c r="I119" s="161"/>
      <c r="J119" s="27"/>
      <c r="K119" s="27"/>
      <c r="L119" s="27"/>
      <c r="M119" s="27"/>
      <c r="N119" s="27"/>
      <c r="O119" s="27"/>
      <c r="P119" s="27"/>
      <c r="Q119" s="27"/>
      <c r="R119" s="27"/>
      <c r="S119" s="27"/>
      <c r="T119" s="27"/>
      <c r="U119" s="27"/>
      <c r="V119" s="27"/>
    </row>
    <row r="120" spans="1:22" x14ac:dyDescent="0.3">
      <c r="A120" s="69"/>
      <c r="B120" s="161"/>
      <c r="C120" s="161"/>
      <c r="D120" s="161"/>
      <c r="E120" s="161"/>
      <c r="F120" s="161"/>
      <c r="G120" s="161"/>
      <c r="H120" s="161"/>
      <c r="I120" s="161"/>
      <c r="J120" s="26"/>
      <c r="K120" s="26"/>
      <c r="L120" s="26"/>
      <c r="M120" s="26"/>
      <c r="N120" s="26"/>
      <c r="O120" s="26"/>
      <c r="P120" s="26"/>
      <c r="Q120" s="26"/>
      <c r="R120" s="26"/>
      <c r="S120" s="26"/>
      <c r="T120" s="26"/>
      <c r="U120" s="26"/>
      <c r="V120" s="26"/>
    </row>
    <row r="121" spans="1:22" x14ac:dyDescent="0.3">
      <c r="A121" s="69"/>
      <c r="B121" s="161"/>
      <c r="C121" s="161"/>
      <c r="D121" s="161"/>
      <c r="E121" s="161"/>
      <c r="F121" s="161"/>
      <c r="G121" s="161"/>
      <c r="H121" s="161"/>
      <c r="I121" s="161"/>
      <c r="J121" s="27"/>
      <c r="K121" s="27"/>
      <c r="L121" s="27"/>
      <c r="M121" s="27"/>
      <c r="N121" s="27"/>
      <c r="O121" s="27"/>
      <c r="P121" s="27"/>
      <c r="Q121" s="27"/>
      <c r="R121" s="27"/>
      <c r="S121" s="27"/>
      <c r="T121" s="27"/>
      <c r="U121" s="27"/>
      <c r="V121" s="27"/>
    </row>
    <row r="122" spans="1:22" x14ac:dyDescent="0.3">
      <c r="A122" s="69"/>
      <c r="B122" s="161"/>
      <c r="C122" s="161"/>
      <c r="D122" s="161"/>
      <c r="E122" s="161"/>
      <c r="F122" s="161"/>
      <c r="G122" s="161"/>
      <c r="H122" s="161"/>
      <c r="I122" s="161"/>
      <c r="J122" s="26"/>
      <c r="K122" s="26"/>
      <c r="L122" s="26"/>
      <c r="M122" s="26"/>
      <c r="N122" s="26"/>
      <c r="O122" s="26"/>
      <c r="P122" s="26"/>
      <c r="Q122" s="26"/>
      <c r="R122" s="26"/>
      <c r="S122" s="26"/>
      <c r="T122" s="26"/>
      <c r="U122" s="26"/>
      <c r="V122" s="26"/>
    </row>
    <row r="123" spans="1:22" x14ac:dyDescent="0.3">
      <c r="A123" s="69"/>
      <c r="B123" s="161"/>
      <c r="C123" s="161"/>
      <c r="D123" s="161"/>
      <c r="E123" s="161"/>
      <c r="F123" s="161"/>
      <c r="G123" s="161"/>
      <c r="H123" s="161"/>
      <c r="I123" s="161"/>
      <c r="J123" s="27"/>
      <c r="K123" s="27"/>
      <c r="L123" s="27"/>
      <c r="M123" s="27"/>
      <c r="N123" s="27"/>
      <c r="O123" s="27"/>
      <c r="P123" s="27"/>
      <c r="Q123" s="27"/>
      <c r="R123" s="27"/>
      <c r="S123" s="27"/>
      <c r="T123" s="27"/>
      <c r="U123" s="27"/>
      <c r="V123" s="27"/>
    </row>
  </sheetData>
  <sheetProtection algorithmName="SHA-512" hashValue="bvMdgh/tl71O0k/3FOigK2OwIfx9IHUnum3uaFOJ40HfRQRu2/zGnHdSYItc0fSdHB2S826CU80JGyF8m4gPrQ==" saltValue="GK77Cj4TZwV1+uSVLQbg5Q==" spinCount="100000" sheet="1" objects="1" scenarios="1"/>
  <mergeCells count="7">
    <mergeCell ref="L6:L7"/>
    <mergeCell ref="L10:L11"/>
    <mergeCell ref="B2:I2"/>
    <mergeCell ref="L1:W1"/>
    <mergeCell ref="L2:W2"/>
    <mergeCell ref="L3:M3"/>
    <mergeCell ref="L4:L5"/>
  </mergeCells>
  <conditionalFormatting sqref="J4:J48">
    <cfRule type="beginsWith" dxfId="34" priority="13" operator="beginsWith" text="Aiming high">
      <formula>LEFT(J4,LEN("Aiming high"))="Aiming high"</formula>
    </cfRule>
    <cfRule type="beginsWith" dxfId="33" priority="14" operator="beginsWith" text="On track">
      <formula>LEFT(J4,LEN("On track"))="On track"</formula>
    </cfRule>
    <cfRule type="beginsWith" dxfId="32" priority="15" operator="beginsWith" text="Working behind">
      <formula>LEFT(J4,LEN("Working behind"))="Working behind"</formula>
    </cfRule>
    <cfRule type="beginsWith" dxfId="31" priority="16" operator="beginsWith" text="Monitoring">
      <formula>LEFT(J4,LEN("Monitoring"))="Monitoring"</formula>
    </cfRule>
  </conditionalFormatting>
  <conditionalFormatting sqref="J4:J48">
    <cfRule type="cellIs" dxfId="30" priority="17" operator="equal">
      <formula>3</formula>
    </cfRule>
    <cfRule type="cellIs" dxfId="29" priority="18" operator="equal">
      <formula>2</formula>
    </cfRule>
    <cfRule type="cellIs" dxfId="28" priority="19" operator="equal">
      <formula>1</formula>
    </cfRule>
  </conditionalFormatting>
  <conditionalFormatting sqref="L4:M4 L6 M5 L10">
    <cfRule type="cellIs" dxfId="27" priority="10" operator="equal">
      <formula>3</formula>
    </cfRule>
    <cfRule type="cellIs" dxfId="26" priority="11" operator="equal">
      <formula>2</formula>
    </cfRule>
    <cfRule type="cellIs" dxfId="25" priority="12" operator="equal">
      <formula>1</formula>
    </cfRule>
  </conditionalFormatting>
  <conditionalFormatting sqref="M6:M7">
    <cfRule type="cellIs" dxfId="24" priority="4" operator="equal">
      <formula>3</formula>
    </cfRule>
    <cfRule type="cellIs" dxfId="23" priority="5" operator="equal">
      <formula>2</formula>
    </cfRule>
    <cfRule type="cellIs" dxfId="22" priority="6" operator="equal">
      <formula>1</formula>
    </cfRule>
  </conditionalFormatting>
  <conditionalFormatting sqref="M10:M11">
    <cfRule type="cellIs" dxfId="21" priority="1" operator="equal">
      <formula>3</formula>
    </cfRule>
    <cfRule type="cellIs" dxfId="20" priority="2" operator="equal">
      <formula>2</formula>
    </cfRule>
    <cfRule type="cellIs" dxfId="19" priority="3" operator="equal">
      <formula>1</formula>
    </cfRule>
  </conditionalFormatting>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3"/>
  <sheetViews>
    <sheetView zoomScale="106" zoomScaleNormal="106" workbookViewId="0">
      <pane xSplit="1" ySplit="3" topLeftCell="B4" activePane="bottomRight" state="frozen"/>
      <selection activeCell="I5" sqref="I5"/>
      <selection pane="topRight" activeCell="I5" sqref="I5"/>
      <selection pane="bottomLeft" activeCell="I5" sqref="I5"/>
      <selection pane="bottomRight" activeCell="B4" sqref="B4"/>
    </sheetView>
  </sheetViews>
  <sheetFormatPr defaultRowHeight="14.4" x14ac:dyDescent="0.3"/>
  <cols>
    <col min="1" max="1" width="26.88671875" customWidth="1"/>
    <col min="2" max="8" width="25.6640625" customWidth="1"/>
    <col min="9" max="9" width="50.88671875" bestFit="1" customWidth="1"/>
    <col min="10" max="10" width="11" customWidth="1"/>
    <col min="11" max="11" width="15.33203125" customWidth="1"/>
    <col min="12" max="12" width="10.6640625" customWidth="1"/>
    <col min="13" max="21" width="9.6640625" customWidth="1"/>
  </cols>
  <sheetData>
    <row r="1" spans="1:23" ht="15" thickBot="1" x14ac:dyDescent="0.35">
      <c r="A1" s="238" t="s">
        <v>134</v>
      </c>
      <c r="B1" s="285" t="s">
        <v>10</v>
      </c>
      <c r="C1" s="286"/>
      <c r="D1" s="287"/>
      <c r="E1" s="288" t="s">
        <v>11</v>
      </c>
      <c r="F1" s="289"/>
      <c r="G1" s="289"/>
      <c r="H1" s="290"/>
      <c r="I1" s="195"/>
      <c r="J1" s="143"/>
      <c r="K1" s="198"/>
      <c r="L1" s="198"/>
      <c r="M1" s="198"/>
      <c r="N1" s="198"/>
      <c r="O1" s="198"/>
      <c r="P1" s="198"/>
      <c r="Q1" s="198"/>
      <c r="R1" s="198"/>
      <c r="S1" s="198"/>
      <c r="T1" s="198"/>
      <c r="U1" s="198"/>
    </row>
    <row r="2" spans="1:23" x14ac:dyDescent="0.3">
      <c r="A2" s="291" t="s">
        <v>112</v>
      </c>
      <c r="B2" s="277" t="s">
        <v>96</v>
      </c>
      <c r="C2" s="279" t="s">
        <v>109</v>
      </c>
      <c r="D2" s="281" t="s">
        <v>95</v>
      </c>
      <c r="E2" s="283" t="s">
        <v>94</v>
      </c>
      <c r="F2" s="293" t="s">
        <v>93</v>
      </c>
      <c r="G2" s="295" t="s">
        <v>92</v>
      </c>
      <c r="H2" s="297" t="s">
        <v>91</v>
      </c>
      <c r="I2" s="143"/>
      <c r="J2" s="143"/>
      <c r="K2" s="163"/>
      <c r="L2" s="163"/>
      <c r="M2" s="163"/>
      <c r="N2" s="163"/>
      <c r="O2" s="163"/>
      <c r="P2" s="163"/>
      <c r="Q2" s="163"/>
      <c r="R2" s="163"/>
      <c r="S2" s="163"/>
      <c r="T2" s="163"/>
      <c r="U2" s="163"/>
    </row>
    <row r="3" spans="1:23" ht="15" thickBot="1" x14ac:dyDescent="0.35">
      <c r="A3" s="292"/>
      <c r="B3" s="278"/>
      <c r="C3" s="280"/>
      <c r="D3" s="282"/>
      <c r="E3" s="284"/>
      <c r="F3" s="294"/>
      <c r="G3" s="296"/>
      <c r="H3" s="298"/>
      <c r="I3" s="196"/>
      <c r="J3" s="20"/>
      <c r="K3" s="40"/>
      <c r="L3" s="40"/>
      <c r="M3" s="189"/>
      <c r="N3" s="189"/>
      <c r="O3" s="189"/>
      <c r="P3" s="189"/>
      <c r="Q3" s="189"/>
      <c r="R3" s="189"/>
      <c r="S3" s="189"/>
      <c r="T3" s="189"/>
      <c r="U3" s="188"/>
      <c r="V3" s="1"/>
      <c r="W3" s="1"/>
    </row>
    <row r="4" spans="1:23" ht="15" customHeight="1" x14ac:dyDescent="0.3">
      <c r="A4" s="274" t="s">
        <v>110</v>
      </c>
      <c r="B4" s="201" t="s">
        <v>111</v>
      </c>
      <c r="C4" s="202" t="s">
        <v>111</v>
      </c>
      <c r="D4" s="202" t="s">
        <v>111</v>
      </c>
      <c r="E4" s="202" t="s">
        <v>111</v>
      </c>
      <c r="F4" s="202" t="s">
        <v>111</v>
      </c>
      <c r="G4" s="202" t="s">
        <v>111</v>
      </c>
      <c r="H4" s="203" t="s">
        <v>111</v>
      </c>
      <c r="I4" s="197"/>
      <c r="J4" s="35"/>
      <c r="K4" s="199"/>
      <c r="L4" s="26"/>
      <c r="M4" s="26"/>
      <c r="N4" s="26"/>
      <c r="O4" s="26"/>
      <c r="P4" s="26"/>
      <c r="Q4" s="26"/>
      <c r="R4" s="26"/>
      <c r="S4" s="26"/>
      <c r="T4" s="26"/>
      <c r="U4" s="26"/>
    </row>
    <row r="5" spans="1:23" ht="150" customHeight="1" x14ac:dyDescent="0.3">
      <c r="A5" s="275"/>
      <c r="B5" s="204" t="s">
        <v>115</v>
      </c>
      <c r="C5" s="204" t="s">
        <v>114</v>
      </c>
      <c r="D5" s="204" t="s">
        <v>114</v>
      </c>
      <c r="E5" s="204" t="s">
        <v>114</v>
      </c>
      <c r="F5" s="204" t="s">
        <v>114</v>
      </c>
      <c r="G5" s="204" t="s">
        <v>114</v>
      </c>
      <c r="H5" s="205" t="s">
        <v>114</v>
      </c>
      <c r="I5" s="197"/>
      <c r="J5" s="35"/>
      <c r="K5" s="199"/>
      <c r="L5" s="26"/>
      <c r="M5" s="27"/>
      <c r="N5" s="27"/>
      <c r="O5" s="27"/>
      <c r="P5" s="27"/>
      <c r="Q5" s="27"/>
      <c r="R5" s="27"/>
      <c r="S5" s="27"/>
      <c r="T5" s="27"/>
      <c r="U5" s="27"/>
    </row>
    <row r="6" spans="1:23" ht="150" customHeight="1" thickBot="1" x14ac:dyDescent="0.35">
      <c r="A6" s="276"/>
      <c r="B6" s="206" t="s">
        <v>113</v>
      </c>
      <c r="C6" s="206" t="s">
        <v>113</v>
      </c>
      <c r="D6" s="206" t="s">
        <v>113</v>
      </c>
      <c r="E6" s="206" t="s">
        <v>113</v>
      </c>
      <c r="F6" s="206" t="s">
        <v>113</v>
      </c>
      <c r="G6" s="206" t="s">
        <v>113</v>
      </c>
      <c r="H6" s="207" t="s">
        <v>113</v>
      </c>
      <c r="I6" s="197"/>
      <c r="J6" s="35"/>
      <c r="K6" s="189"/>
      <c r="L6" s="26"/>
      <c r="M6" s="26"/>
      <c r="N6" s="26"/>
      <c r="O6" s="26"/>
      <c r="P6" s="26"/>
      <c r="Q6" s="26"/>
      <c r="R6" s="26"/>
      <c r="S6" s="26"/>
      <c r="T6" s="26"/>
      <c r="U6" s="26"/>
    </row>
    <row r="7" spans="1:23" x14ac:dyDescent="0.3">
      <c r="A7" s="274" t="s">
        <v>110</v>
      </c>
      <c r="B7" s="201" t="s">
        <v>111</v>
      </c>
      <c r="C7" s="202" t="s">
        <v>111</v>
      </c>
      <c r="D7" s="202" t="s">
        <v>111</v>
      </c>
      <c r="E7" s="202" t="s">
        <v>111</v>
      </c>
      <c r="F7" s="202" t="s">
        <v>111</v>
      </c>
      <c r="G7" s="202" t="s">
        <v>111</v>
      </c>
      <c r="H7" s="203" t="s">
        <v>111</v>
      </c>
      <c r="I7" s="197"/>
      <c r="J7" s="35"/>
      <c r="K7" s="189"/>
      <c r="L7" s="26"/>
      <c r="M7" s="27"/>
      <c r="N7" s="27"/>
      <c r="O7" s="27"/>
      <c r="P7" s="27"/>
      <c r="Q7" s="27"/>
      <c r="R7" s="27"/>
      <c r="S7" s="27"/>
      <c r="T7" s="27"/>
      <c r="U7" s="27"/>
    </row>
    <row r="8" spans="1:23" ht="150" customHeight="1" x14ac:dyDescent="0.3">
      <c r="A8" s="275"/>
      <c r="B8" s="204" t="s">
        <v>114</v>
      </c>
      <c r="C8" s="204" t="s">
        <v>114</v>
      </c>
      <c r="D8" s="204" t="s">
        <v>114</v>
      </c>
      <c r="E8" s="204" t="s">
        <v>114</v>
      </c>
      <c r="F8" s="204" t="s">
        <v>114</v>
      </c>
      <c r="G8" s="204" t="s">
        <v>114</v>
      </c>
      <c r="H8" s="205" t="s">
        <v>114</v>
      </c>
      <c r="I8" s="197"/>
      <c r="J8" s="35"/>
      <c r="K8" s="189"/>
      <c r="L8" s="26"/>
      <c r="M8" s="26"/>
      <c r="N8" s="26"/>
      <c r="O8" s="26"/>
      <c r="P8" s="26"/>
      <c r="Q8" s="26"/>
      <c r="R8" s="26"/>
      <c r="S8" s="26"/>
      <c r="T8" s="26"/>
      <c r="U8" s="26"/>
    </row>
    <row r="9" spans="1:23" ht="150" customHeight="1" thickBot="1" x14ac:dyDescent="0.35">
      <c r="A9" s="276"/>
      <c r="B9" s="206" t="s">
        <v>113</v>
      </c>
      <c r="C9" s="206" t="s">
        <v>113</v>
      </c>
      <c r="D9" s="206" t="s">
        <v>113</v>
      </c>
      <c r="E9" s="206" t="s">
        <v>113</v>
      </c>
      <c r="F9" s="206" t="s">
        <v>113</v>
      </c>
      <c r="G9" s="206" t="s">
        <v>113</v>
      </c>
      <c r="H9" s="207" t="s">
        <v>113</v>
      </c>
      <c r="I9" s="197"/>
      <c r="J9" s="35"/>
      <c r="K9" s="189"/>
      <c r="L9" s="26"/>
      <c r="M9" s="27"/>
      <c r="N9" s="27"/>
      <c r="O9" s="27"/>
      <c r="P9" s="27"/>
      <c r="Q9" s="27"/>
      <c r="R9" s="27"/>
      <c r="S9" s="27"/>
      <c r="T9" s="27"/>
      <c r="U9" s="27"/>
    </row>
    <row r="10" spans="1:23" x14ac:dyDescent="0.3">
      <c r="A10" s="274" t="s">
        <v>110</v>
      </c>
      <c r="B10" s="201" t="s">
        <v>111</v>
      </c>
      <c r="C10" s="202" t="s">
        <v>111</v>
      </c>
      <c r="D10" s="202" t="s">
        <v>111</v>
      </c>
      <c r="E10" s="202" t="s">
        <v>111</v>
      </c>
      <c r="F10" s="202" t="s">
        <v>111</v>
      </c>
      <c r="G10" s="202" t="s">
        <v>111</v>
      </c>
      <c r="H10" s="203" t="s">
        <v>111</v>
      </c>
      <c r="I10" s="197"/>
      <c r="J10" s="35"/>
      <c r="K10" s="199"/>
      <c r="L10" s="26"/>
      <c r="M10" s="26"/>
      <c r="N10" s="26"/>
      <c r="O10" s="26"/>
      <c r="P10" s="26"/>
      <c r="Q10" s="26"/>
      <c r="R10" s="26"/>
      <c r="S10" s="26"/>
      <c r="T10" s="26"/>
      <c r="U10" s="26"/>
    </row>
    <row r="11" spans="1:23" ht="150" customHeight="1" x14ac:dyDescent="0.3">
      <c r="A11" s="275"/>
      <c r="B11" s="204" t="s">
        <v>114</v>
      </c>
      <c r="C11" s="204" t="s">
        <v>114</v>
      </c>
      <c r="D11" s="204" t="s">
        <v>114</v>
      </c>
      <c r="E11" s="204" t="s">
        <v>114</v>
      </c>
      <c r="F11" s="204" t="s">
        <v>114</v>
      </c>
      <c r="G11" s="204" t="s">
        <v>114</v>
      </c>
      <c r="H11" s="205" t="s">
        <v>114</v>
      </c>
      <c r="I11" s="197"/>
      <c r="J11" s="35"/>
      <c r="K11" s="199"/>
      <c r="L11" s="26"/>
      <c r="M11" s="27"/>
      <c r="N11" s="27"/>
      <c r="O11" s="27"/>
      <c r="P11" s="27"/>
      <c r="Q11" s="27"/>
      <c r="R11" s="27"/>
      <c r="S11" s="27"/>
      <c r="T11" s="27"/>
      <c r="U11" s="27"/>
    </row>
    <row r="12" spans="1:23" ht="150" customHeight="1" thickBot="1" x14ac:dyDescent="0.35">
      <c r="A12" s="276"/>
      <c r="B12" s="206" t="s">
        <v>113</v>
      </c>
      <c r="C12" s="206" t="s">
        <v>113</v>
      </c>
      <c r="D12" s="206" t="s">
        <v>113</v>
      </c>
      <c r="E12" s="206" t="s">
        <v>113</v>
      </c>
      <c r="F12" s="206" t="s">
        <v>113</v>
      </c>
      <c r="G12" s="206" t="s">
        <v>113</v>
      </c>
      <c r="H12" s="207" t="s">
        <v>113</v>
      </c>
      <c r="I12" s="197"/>
      <c r="J12" s="35"/>
      <c r="K12" s="35"/>
      <c r="L12" s="35"/>
      <c r="M12" s="26"/>
      <c r="N12" s="26"/>
      <c r="O12" s="26"/>
      <c r="P12" s="26"/>
      <c r="Q12" s="26"/>
      <c r="R12" s="26"/>
      <c r="S12" s="26"/>
      <c r="T12" s="26"/>
      <c r="U12" s="26"/>
    </row>
    <row r="13" spans="1:23" x14ac:dyDescent="0.3">
      <c r="A13" s="274" t="s">
        <v>110</v>
      </c>
      <c r="B13" s="201" t="s">
        <v>111</v>
      </c>
      <c r="C13" s="202" t="s">
        <v>111</v>
      </c>
      <c r="D13" s="202" t="s">
        <v>111</v>
      </c>
      <c r="E13" s="202" t="s">
        <v>111</v>
      </c>
      <c r="F13" s="202" t="s">
        <v>111</v>
      </c>
      <c r="G13" s="202" t="s">
        <v>111</v>
      </c>
      <c r="H13" s="203" t="s">
        <v>111</v>
      </c>
      <c r="I13" s="197"/>
      <c r="J13" s="35"/>
      <c r="K13" s="35"/>
      <c r="L13" s="35"/>
      <c r="M13" s="26"/>
      <c r="N13" s="26"/>
      <c r="O13" s="26"/>
      <c r="P13" s="26"/>
      <c r="Q13" s="26"/>
      <c r="R13" s="26"/>
      <c r="S13" s="26"/>
      <c r="T13" s="26"/>
      <c r="U13" s="26"/>
    </row>
    <row r="14" spans="1:23" ht="150" customHeight="1" x14ac:dyDescent="0.3">
      <c r="A14" s="275"/>
      <c r="B14" s="204" t="s">
        <v>114</v>
      </c>
      <c r="C14" s="204" t="s">
        <v>114</v>
      </c>
      <c r="D14" s="204" t="s">
        <v>114</v>
      </c>
      <c r="E14" s="204" t="s">
        <v>114</v>
      </c>
      <c r="F14" s="204" t="s">
        <v>114</v>
      </c>
      <c r="G14" s="204" t="s">
        <v>114</v>
      </c>
      <c r="H14" s="205" t="s">
        <v>114</v>
      </c>
      <c r="I14" s="197"/>
      <c r="J14" s="35"/>
      <c r="K14" s="35"/>
      <c r="L14" s="35"/>
      <c r="M14" s="26"/>
      <c r="N14" s="26"/>
      <c r="O14" s="26"/>
      <c r="P14" s="26"/>
      <c r="Q14" s="26"/>
      <c r="R14" s="26"/>
      <c r="S14" s="26"/>
      <c r="T14" s="26"/>
      <c r="U14" s="26"/>
    </row>
    <row r="15" spans="1:23" ht="150" customHeight="1" thickBot="1" x14ac:dyDescent="0.35">
      <c r="A15" s="276"/>
      <c r="B15" s="206" t="s">
        <v>113</v>
      </c>
      <c r="C15" s="206" t="s">
        <v>113</v>
      </c>
      <c r="D15" s="206" t="s">
        <v>113</v>
      </c>
      <c r="E15" s="206" t="s">
        <v>113</v>
      </c>
      <c r="F15" s="206" t="s">
        <v>113</v>
      </c>
      <c r="G15" s="206" t="s">
        <v>113</v>
      </c>
      <c r="H15" s="207" t="s">
        <v>113</v>
      </c>
      <c r="I15" s="197"/>
      <c r="J15" s="35"/>
      <c r="K15" s="35"/>
      <c r="L15" s="35"/>
      <c r="M15" s="26"/>
      <c r="N15" s="26"/>
      <c r="O15" s="26"/>
      <c r="P15" s="26"/>
      <c r="Q15" s="26"/>
      <c r="R15" s="26"/>
      <c r="S15" s="26"/>
      <c r="T15" s="26"/>
      <c r="U15" s="26"/>
    </row>
    <row r="16" spans="1:23" x14ac:dyDescent="0.3">
      <c r="A16" s="274" t="s">
        <v>110</v>
      </c>
      <c r="B16" s="201" t="s">
        <v>111</v>
      </c>
      <c r="C16" s="202" t="s">
        <v>111</v>
      </c>
      <c r="D16" s="202" t="s">
        <v>111</v>
      </c>
      <c r="E16" s="202" t="s">
        <v>111</v>
      </c>
      <c r="F16" s="202" t="s">
        <v>111</v>
      </c>
      <c r="G16" s="202" t="s">
        <v>111</v>
      </c>
      <c r="H16" s="203" t="s">
        <v>111</v>
      </c>
      <c r="I16" s="197"/>
      <c r="J16" s="35"/>
      <c r="K16" s="35"/>
      <c r="L16" s="35"/>
      <c r="M16" s="26"/>
      <c r="N16" s="26"/>
      <c r="O16" s="26"/>
      <c r="P16" s="26"/>
      <c r="Q16" s="26"/>
      <c r="R16" s="26"/>
      <c r="S16" s="26"/>
      <c r="T16" s="26"/>
      <c r="U16" s="26"/>
    </row>
    <row r="17" spans="1:21" ht="150" customHeight="1" x14ac:dyDescent="0.3">
      <c r="A17" s="275"/>
      <c r="B17" s="204" t="s">
        <v>114</v>
      </c>
      <c r="C17" s="204" t="s">
        <v>114</v>
      </c>
      <c r="D17" s="204" t="s">
        <v>114</v>
      </c>
      <c r="E17" s="204" t="s">
        <v>114</v>
      </c>
      <c r="F17" s="204" t="s">
        <v>114</v>
      </c>
      <c r="G17" s="204" t="s">
        <v>114</v>
      </c>
      <c r="H17" s="205" t="s">
        <v>114</v>
      </c>
      <c r="I17" s="197"/>
      <c r="J17" s="35"/>
      <c r="K17" s="35"/>
      <c r="L17" s="35"/>
      <c r="M17" s="26"/>
      <c r="N17" s="26"/>
      <c r="O17" s="26"/>
      <c r="P17" s="26"/>
      <c r="Q17" s="26"/>
      <c r="R17" s="26"/>
      <c r="S17" s="26"/>
      <c r="T17" s="26"/>
      <c r="U17" s="26"/>
    </row>
    <row r="18" spans="1:21" ht="150" customHeight="1" thickBot="1" x14ac:dyDescent="0.35">
      <c r="A18" s="276"/>
      <c r="B18" s="206" t="s">
        <v>113</v>
      </c>
      <c r="C18" s="206" t="s">
        <v>113</v>
      </c>
      <c r="D18" s="206" t="s">
        <v>113</v>
      </c>
      <c r="E18" s="206" t="s">
        <v>113</v>
      </c>
      <c r="F18" s="206" t="s">
        <v>113</v>
      </c>
      <c r="G18" s="206" t="s">
        <v>113</v>
      </c>
      <c r="H18" s="207" t="s">
        <v>113</v>
      </c>
      <c r="I18" s="197"/>
      <c r="J18" s="35"/>
      <c r="K18" s="35"/>
      <c r="L18" s="35"/>
      <c r="M18" s="26"/>
      <c r="N18" s="26"/>
      <c r="O18" s="26"/>
      <c r="P18" s="26"/>
      <c r="Q18" s="26"/>
      <c r="R18" s="26"/>
      <c r="S18" s="26"/>
      <c r="T18" s="26"/>
      <c r="U18" s="26"/>
    </row>
    <row r="19" spans="1:21" x14ac:dyDescent="0.3">
      <c r="A19" s="274" t="s">
        <v>110</v>
      </c>
      <c r="B19" s="201" t="s">
        <v>111</v>
      </c>
      <c r="C19" s="202" t="s">
        <v>111</v>
      </c>
      <c r="D19" s="202" t="s">
        <v>111</v>
      </c>
      <c r="E19" s="202" t="s">
        <v>111</v>
      </c>
      <c r="F19" s="202" t="s">
        <v>111</v>
      </c>
      <c r="G19" s="202" t="s">
        <v>111</v>
      </c>
      <c r="H19" s="203" t="s">
        <v>111</v>
      </c>
      <c r="I19" s="197"/>
      <c r="J19" s="35"/>
      <c r="K19" s="35"/>
      <c r="L19" s="35"/>
      <c r="M19" s="26"/>
      <c r="N19" s="26"/>
      <c r="O19" s="26"/>
      <c r="P19" s="26"/>
      <c r="Q19" s="26"/>
      <c r="R19" s="26"/>
      <c r="S19" s="26"/>
      <c r="T19" s="26"/>
      <c r="U19" s="26"/>
    </row>
    <row r="20" spans="1:21" ht="150" customHeight="1" x14ac:dyDescent="0.3">
      <c r="A20" s="275"/>
      <c r="B20" s="204" t="s">
        <v>114</v>
      </c>
      <c r="C20" s="204" t="s">
        <v>114</v>
      </c>
      <c r="D20" s="204" t="s">
        <v>114</v>
      </c>
      <c r="E20" s="204" t="s">
        <v>114</v>
      </c>
      <c r="F20" s="204" t="s">
        <v>114</v>
      </c>
      <c r="G20" s="204" t="s">
        <v>114</v>
      </c>
      <c r="H20" s="205" t="s">
        <v>114</v>
      </c>
      <c r="I20" s="197"/>
      <c r="J20" s="35"/>
      <c r="K20" s="35"/>
      <c r="L20" s="35"/>
      <c r="M20" s="26"/>
      <c r="N20" s="26"/>
      <c r="O20" s="26"/>
      <c r="P20" s="26"/>
      <c r="Q20" s="26"/>
      <c r="R20" s="26"/>
      <c r="S20" s="26"/>
      <c r="T20" s="26"/>
      <c r="U20" s="26"/>
    </row>
    <row r="21" spans="1:21" ht="150" customHeight="1" thickBot="1" x14ac:dyDescent="0.35">
      <c r="A21" s="276"/>
      <c r="B21" s="206" t="s">
        <v>113</v>
      </c>
      <c r="C21" s="206" t="s">
        <v>113</v>
      </c>
      <c r="D21" s="206" t="s">
        <v>113</v>
      </c>
      <c r="E21" s="206" t="s">
        <v>113</v>
      </c>
      <c r="F21" s="206" t="s">
        <v>113</v>
      </c>
      <c r="G21" s="206" t="s">
        <v>113</v>
      </c>
      <c r="H21" s="207" t="s">
        <v>113</v>
      </c>
      <c r="I21" s="197"/>
      <c r="J21" s="35"/>
      <c r="K21" s="35"/>
      <c r="L21" s="35"/>
      <c r="M21" s="26"/>
      <c r="N21" s="26"/>
      <c r="O21" s="26"/>
      <c r="P21" s="26"/>
      <c r="Q21" s="26"/>
      <c r="R21" s="26"/>
      <c r="S21" s="26"/>
      <c r="T21" s="26"/>
      <c r="U21" s="26"/>
    </row>
    <row r="22" spans="1:21" x14ac:dyDescent="0.3">
      <c r="A22" s="274" t="s">
        <v>110</v>
      </c>
      <c r="B22" s="201" t="s">
        <v>111</v>
      </c>
      <c r="C22" s="202" t="s">
        <v>111</v>
      </c>
      <c r="D22" s="202" t="s">
        <v>111</v>
      </c>
      <c r="E22" s="202" t="s">
        <v>111</v>
      </c>
      <c r="F22" s="202" t="s">
        <v>111</v>
      </c>
      <c r="G22" s="202" t="s">
        <v>111</v>
      </c>
      <c r="H22" s="203" t="s">
        <v>111</v>
      </c>
      <c r="I22" s="197"/>
      <c r="J22" s="35"/>
      <c r="K22" s="35"/>
      <c r="L22" s="35"/>
      <c r="M22" s="26"/>
      <c r="N22" s="26"/>
      <c r="O22" s="26"/>
      <c r="P22" s="26"/>
      <c r="Q22" s="26"/>
      <c r="R22" s="26"/>
      <c r="S22" s="26"/>
      <c r="T22" s="26"/>
      <c r="U22" s="26"/>
    </row>
    <row r="23" spans="1:21" ht="150" customHeight="1" x14ac:dyDescent="0.3">
      <c r="A23" s="275"/>
      <c r="B23" s="204" t="s">
        <v>114</v>
      </c>
      <c r="C23" s="204" t="s">
        <v>114</v>
      </c>
      <c r="D23" s="204" t="s">
        <v>114</v>
      </c>
      <c r="E23" s="204" t="s">
        <v>114</v>
      </c>
      <c r="F23" s="204" t="s">
        <v>114</v>
      </c>
      <c r="G23" s="204" t="s">
        <v>114</v>
      </c>
      <c r="H23" s="205" t="s">
        <v>114</v>
      </c>
      <c r="I23" s="197"/>
      <c r="J23" s="35"/>
      <c r="K23" s="35"/>
      <c r="L23" s="35"/>
      <c r="M23" s="26"/>
      <c r="N23" s="26"/>
      <c r="O23" s="26"/>
      <c r="P23" s="26"/>
      <c r="Q23" s="26"/>
      <c r="R23" s="26"/>
      <c r="S23" s="26"/>
      <c r="T23" s="26"/>
      <c r="U23" s="26"/>
    </row>
    <row r="24" spans="1:21" ht="150" customHeight="1" thickBot="1" x14ac:dyDescent="0.35">
      <c r="A24" s="276"/>
      <c r="B24" s="206" t="s">
        <v>113</v>
      </c>
      <c r="C24" s="206" t="s">
        <v>113</v>
      </c>
      <c r="D24" s="206" t="s">
        <v>113</v>
      </c>
      <c r="E24" s="206" t="s">
        <v>113</v>
      </c>
      <c r="F24" s="206" t="s">
        <v>113</v>
      </c>
      <c r="G24" s="206" t="s">
        <v>113</v>
      </c>
      <c r="H24" s="207" t="s">
        <v>113</v>
      </c>
      <c r="I24" s="197"/>
      <c r="J24" s="35"/>
      <c r="K24" s="35"/>
      <c r="L24" s="35"/>
      <c r="M24" s="26"/>
      <c r="N24" s="26"/>
      <c r="O24" s="26"/>
      <c r="P24" s="26"/>
      <c r="Q24" s="26"/>
      <c r="R24" s="26"/>
      <c r="S24" s="26"/>
      <c r="T24" s="26"/>
      <c r="U24" s="26"/>
    </row>
    <row r="25" spans="1:21" x14ac:dyDescent="0.3">
      <c r="A25" s="274" t="s">
        <v>110</v>
      </c>
      <c r="B25" s="201" t="s">
        <v>111</v>
      </c>
      <c r="C25" s="202" t="s">
        <v>111</v>
      </c>
      <c r="D25" s="202" t="s">
        <v>111</v>
      </c>
      <c r="E25" s="202" t="s">
        <v>111</v>
      </c>
      <c r="F25" s="202" t="s">
        <v>111</v>
      </c>
      <c r="G25" s="202" t="s">
        <v>111</v>
      </c>
      <c r="H25" s="203" t="s">
        <v>111</v>
      </c>
      <c r="I25" s="197"/>
      <c r="J25" s="35"/>
      <c r="K25" s="35"/>
      <c r="L25" s="35"/>
      <c r="M25" s="26"/>
      <c r="N25" s="26"/>
      <c r="O25" s="26"/>
      <c r="P25" s="26"/>
      <c r="Q25" s="26"/>
      <c r="R25" s="26"/>
      <c r="S25" s="26"/>
      <c r="T25" s="26"/>
      <c r="U25" s="26"/>
    </row>
    <row r="26" spans="1:21" ht="150" customHeight="1" x14ac:dyDescent="0.3">
      <c r="A26" s="275"/>
      <c r="B26" s="204" t="s">
        <v>114</v>
      </c>
      <c r="C26" s="204" t="s">
        <v>114</v>
      </c>
      <c r="D26" s="204" t="s">
        <v>114</v>
      </c>
      <c r="E26" s="204" t="s">
        <v>114</v>
      </c>
      <c r="F26" s="204" t="s">
        <v>114</v>
      </c>
      <c r="G26" s="204" t="s">
        <v>114</v>
      </c>
      <c r="H26" s="205" t="s">
        <v>114</v>
      </c>
      <c r="I26" s="197"/>
      <c r="J26" s="35"/>
      <c r="K26" s="35"/>
      <c r="L26" s="35"/>
      <c r="M26" s="26"/>
      <c r="N26" s="26"/>
      <c r="O26" s="26"/>
      <c r="P26" s="26"/>
      <c r="Q26" s="26"/>
      <c r="R26" s="26"/>
      <c r="S26" s="26"/>
      <c r="T26" s="26"/>
      <c r="U26" s="26"/>
    </row>
    <row r="27" spans="1:21" ht="150" customHeight="1" thickBot="1" x14ac:dyDescent="0.35">
      <c r="A27" s="276"/>
      <c r="B27" s="206" t="s">
        <v>113</v>
      </c>
      <c r="C27" s="206" t="s">
        <v>113</v>
      </c>
      <c r="D27" s="206" t="s">
        <v>113</v>
      </c>
      <c r="E27" s="206" t="s">
        <v>113</v>
      </c>
      <c r="F27" s="206" t="s">
        <v>113</v>
      </c>
      <c r="G27" s="206" t="s">
        <v>113</v>
      </c>
      <c r="H27" s="207" t="s">
        <v>113</v>
      </c>
      <c r="I27" s="197"/>
      <c r="J27" s="35"/>
      <c r="K27" s="35"/>
      <c r="L27" s="35"/>
      <c r="M27" s="26"/>
      <c r="N27" s="26"/>
      <c r="O27" s="26"/>
      <c r="P27" s="26"/>
      <c r="Q27" s="26"/>
      <c r="R27" s="26"/>
      <c r="S27" s="26"/>
      <c r="T27" s="26"/>
      <c r="U27" s="26"/>
    </row>
    <row r="28" spans="1:21" x14ac:dyDescent="0.3">
      <c r="A28" s="274" t="s">
        <v>110</v>
      </c>
      <c r="B28" s="201" t="s">
        <v>111</v>
      </c>
      <c r="C28" s="202" t="s">
        <v>111</v>
      </c>
      <c r="D28" s="202" t="s">
        <v>111</v>
      </c>
      <c r="E28" s="202" t="s">
        <v>111</v>
      </c>
      <c r="F28" s="202" t="s">
        <v>111</v>
      </c>
      <c r="G28" s="202" t="s">
        <v>111</v>
      </c>
      <c r="H28" s="203" t="s">
        <v>111</v>
      </c>
      <c r="I28" s="197"/>
      <c r="J28" s="35"/>
      <c r="K28" s="35"/>
      <c r="L28" s="35"/>
      <c r="M28" s="26"/>
      <c r="N28" s="26"/>
      <c r="O28" s="26"/>
      <c r="P28" s="26"/>
      <c r="Q28" s="26"/>
      <c r="R28" s="26"/>
      <c r="S28" s="26"/>
      <c r="T28" s="26"/>
      <c r="U28" s="26"/>
    </row>
    <row r="29" spans="1:21" ht="150" customHeight="1" x14ac:dyDescent="0.3">
      <c r="A29" s="275"/>
      <c r="B29" s="204" t="s">
        <v>114</v>
      </c>
      <c r="C29" s="204" t="s">
        <v>114</v>
      </c>
      <c r="D29" s="204" t="s">
        <v>114</v>
      </c>
      <c r="E29" s="204" t="s">
        <v>114</v>
      </c>
      <c r="F29" s="204" t="s">
        <v>114</v>
      </c>
      <c r="G29" s="204" t="s">
        <v>114</v>
      </c>
      <c r="H29" s="205" t="s">
        <v>114</v>
      </c>
      <c r="I29" s="197"/>
      <c r="J29" s="35"/>
      <c r="K29" s="35"/>
      <c r="L29" s="35"/>
      <c r="M29" s="26"/>
      <c r="N29" s="26"/>
      <c r="O29" s="26"/>
      <c r="P29" s="26"/>
      <c r="Q29" s="26"/>
      <c r="R29" s="26"/>
      <c r="S29" s="26"/>
      <c r="T29" s="26"/>
      <c r="U29" s="26"/>
    </row>
    <row r="30" spans="1:21" ht="150" customHeight="1" thickBot="1" x14ac:dyDescent="0.35">
      <c r="A30" s="276"/>
      <c r="B30" s="206" t="s">
        <v>113</v>
      </c>
      <c r="C30" s="206" t="s">
        <v>113</v>
      </c>
      <c r="D30" s="206" t="s">
        <v>113</v>
      </c>
      <c r="E30" s="206" t="s">
        <v>113</v>
      </c>
      <c r="F30" s="206" t="s">
        <v>113</v>
      </c>
      <c r="G30" s="206" t="s">
        <v>113</v>
      </c>
      <c r="H30" s="207" t="s">
        <v>113</v>
      </c>
      <c r="I30" s="197"/>
      <c r="J30" s="35"/>
      <c r="K30" s="35"/>
      <c r="L30" s="35"/>
      <c r="M30" s="26"/>
      <c r="N30" s="26"/>
      <c r="O30" s="26"/>
      <c r="P30" s="26"/>
      <c r="Q30" s="26"/>
      <c r="R30" s="26"/>
      <c r="S30" s="26"/>
      <c r="T30" s="26"/>
      <c r="U30" s="26"/>
    </row>
    <row r="31" spans="1:21" x14ac:dyDescent="0.3">
      <c r="A31" s="274" t="s">
        <v>110</v>
      </c>
      <c r="B31" s="201" t="s">
        <v>111</v>
      </c>
      <c r="C31" s="202" t="s">
        <v>111</v>
      </c>
      <c r="D31" s="202" t="s">
        <v>111</v>
      </c>
      <c r="E31" s="202" t="s">
        <v>111</v>
      </c>
      <c r="F31" s="202" t="s">
        <v>111</v>
      </c>
      <c r="G31" s="202" t="s">
        <v>111</v>
      </c>
      <c r="H31" s="203" t="s">
        <v>111</v>
      </c>
      <c r="I31" s="197"/>
      <c r="J31" s="35"/>
      <c r="K31" s="35"/>
      <c r="L31" s="35"/>
      <c r="M31" s="26"/>
      <c r="N31" s="26"/>
      <c r="O31" s="26"/>
      <c r="P31" s="26"/>
      <c r="Q31" s="26"/>
      <c r="R31" s="26"/>
      <c r="S31" s="26"/>
      <c r="T31" s="26"/>
      <c r="U31" s="26"/>
    </row>
    <row r="32" spans="1:21" ht="150" customHeight="1" x14ac:dyDescent="0.3">
      <c r="A32" s="275"/>
      <c r="B32" s="204" t="s">
        <v>114</v>
      </c>
      <c r="C32" s="204" t="s">
        <v>114</v>
      </c>
      <c r="D32" s="204" t="s">
        <v>114</v>
      </c>
      <c r="E32" s="204" t="s">
        <v>114</v>
      </c>
      <c r="F32" s="204" t="s">
        <v>114</v>
      </c>
      <c r="G32" s="204" t="s">
        <v>114</v>
      </c>
      <c r="H32" s="205" t="s">
        <v>114</v>
      </c>
      <c r="I32" s="197"/>
      <c r="J32" s="35"/>
      <c r="K32" s="35"/>
      <c r="L32" s="35"/>
      <c r="M32" s="26"/>
      <c r="N32" s="26"/>
      <c r="O32" s="26"/>
      <c r="P32" s="26"/>
      <c r="Q32" s="26"/>
      <c r="R32" s="26"/>
      <c r="S32" s="26"/>
      <c r="T32" s="26"/>
      <c r="U32" s="26"/>
    </row>
    <row r="33" spans="1:21" ht="150" customHeight="1" thickBot="1" x14ac:dyDescent="0.35">
      <c r="A33" s="276"/>
      <c r="B33" s="206" t="s">
        <v>113</v>
      </c>
      <c r="C33" s="206" t="s">
        <v>113</v>
      </c>
      <c r="D33" s="206" t="s">
        <v>113</v>
      </c>
      <c r="E33" s="206" t="s">
        <v>113</v>
      </c>
      <c r="F33" s="206" t="s">
        <v>113</v>
      </c>
      <c r="G33" s="206" t="s">
        <v>113</v>
      </c>
      <c r="H33" s="207" t="s">
        <v>113</v>
      </c>
      <c r="I33" s="197"/>
      <c r="J33" s="35"/>
      <c r="K33" s="35"/>
      <c r="L33" s="35"/>
      <c r="M33" s="26"/>
      <c r="N33" s="26"/>
      <c r="O33" s="26"/>
      <c r="P33" s="26"/>
      <c r="Q33" s="26"/>
      <c r="R33" s="26"/>
      <c r="S33" s="26"/>
      <c r="T33" s="26"/>
      <c r="U33" s="26"/>
    </row>
    <row r="34" spans="1:21" x14ac:dyDescent="0.3">
      <c r="A34" s="274" t="s">
        <v>110</v>
      </c>
      <c r="B34" s="201" t="s">
        <v>111</v>
      </c>
      <c r="C34" s="202" t="s">
        <v>111</v>
      </c>
      <c r="D34" s="202" t="s">
        <v>111</v>
      </c>
      <c r="E34" s="202" t="s">
        <v>111</v>
      </c>
      <c r="F34" s="202" t="s">
        <v>111</v>
      </c>
      <c r="G34" s="202" t="s">
        <v>111</v>
      </c>
      <c r="H34" s="203" t="s">
        <v>111</v>
      </c>
      <c r="I34" s="197"/>
      <c r="J34" s="35"/>
      <c r="K34" s="35"/>
      <c r="L34" s="35"/>
      <c r="M34" s="26"/>
      <c r="N34" s="26"/>
      <c r="O34" s="26"/>
      <c r="P34" s="26"/>
      <c r="Q34" s="26"/>
      <c r="R34" s="26"/>
      <c r="S34" s="26"/>
      <c r="T34" s="26"/>
      <c r="U34" s="26"/>
    </row>
    <row r="35" spans="1:21" ht="150" customHeight="1" x14ac:dyDescent="0.3">
      <c r="A35" s="275"/>
      <c r="B35" s="204" t="s">
        <v>114</v>
      </c>
      <c r="C35" s="204" t="s">
        <v>114</v>
      </c>
      <c r="D35" s="204" t="s">
        <v>114</v>
      </c>
      <c r="E35" s="204" t="s">
        <v>114</v>
      </c>
      <c r="F35" s="204" t="s">
        <v>114</v>
      </c>
      <c r="G35" s="204" t="s">
        <v>114</v>
      </c>
      <c r="H35" s="205" t="s">
        <v>114</v>
      </c>
      <c r="I35" s="197"/>
      <c r="J35" s="35"/>
      <c r="K35" s="35"/>
      <c r="L35" s="35"/>
      <c r="M35" s="26"/>
      <c r="N35" s="26"/>
      <c r="O35" s="26"/>
      <c r="P35" s="26"/>
      <c r="Q35" s="26"/>
      <c r="R35" s="26"/>
      <c r="S35" s="26"/>
      <c r="T35" s="26"/>
      <c r="U35" s="26"/>
    </row>
    <row r="36" spans="1:21" ht="150" customHeight="1" thickBot="1" x14ac:dyDescent="0.35">
      <c r="A36" s="276"/>
      <c r="B36" s="206" t="s">
        <v>113</v>
      </c>
      <c r="C36" s="206" t="s">
        <v>113</v>
      </c>
      <c r="D36" s="206" t="s">
        <v>113</v>
      </c>
      <c r="E36" s="206" t="s">
        <v>113</v>
      </c>
      <c r="F36" s="206" t="s">
        <v>113</v>
      </c>
      <c r="G36" s="206" t="s">
        <v>113</v>
      </c>
      <c r="H36" s="207" t="s">
        <v>113</v>
      </c>
      <c r="I36" s="197"/>
      <c r="J36" s="35"/>
      <c r="K36" s="35"/>
      <c r="L36" s="35"/>
      <c r="M36" s="26"/>
      <c r="N36" s="26"/>
      <c r="O36" s="26"/>
      <c r="P36" s="26"/>
      <c r="Q36" s="26"/>
      <c r="R36" s="26"/>
      <c r="S36" s="26"/>
      <c r="T36" s="26"/>
      <c r="U36" s="26"/>
    </row>
    <row r="37" spans="1:21" x14ac:dyDescent="0.3">
      <c r="A37" s="274" t="s">
        <v>110</v>
      </c>
      <c r="B37" s="201" t="s">
        <v>111</v>
      </c>
      <c r="C37" s="202" t="s">
        <v>111</v>
      </c>
      <c r="D37" s="202" t="s">
        <v>111</v>
      </c>
      <c r="E37" s="202" t="s">
        <v>111</v>
      </c>
      <c r="F37" s="202" t="s">
        <v>111</v>
      </c>
      <c r="G37" s="202" t="s">
        <v>111</v>
      </c>
      <c r="H37" s="203" t="s">
        <v>111</v>
      </c>
      <c r="I37" s="197"/>
      <c r="J37" s="35"/>
      <c r="K37" s="35"/>
      <c r="L37" s="35"/>
      <c r="M37" s="26"/>
      <c r="N37" s="26"/>
      <c r="O37" s="26"/>
      <c r="P37" s="26"/>
      <c r="Q37" s="26"/>
      <c r="R37" s="26"/>
      <c r="S37" s="26"/>
      <c r="T37" s="26"/>
      <c r="U37" s="26"/>
    </row>
    <row r="38" spans="1:21" ht="150" customHeight="1" x14ac:dyDescent="0.3">
      <c r="A38" s="275"/>
      <c r="B38" s="204" t="s">
        <v>114</v>
      </c>
      <c r="C38" s="204" t="s">
        <v>114</v>
      </c>
      <c r="D38" s="204" t="s">
        <v>114</v>
      </c>
      <c r="E38" s="204" t="s">
        <v>114</v>
      </c>
      <c r="F38" s="204" t="s">
        <v>114</v>
      </c>
      <c r="G38" s="204" t="s">
        <v>114</v>
      </c>
      <c r="H38" s="205" t="s">
        <v>114</v>
      </c>
      <c r="I38" s="197"/>
      <c r="J38" s="35"/>
      <c r="K38" s="35"/>
      <c r="L38" s="35"/>
      <c r="M38" s="26"/>
      <c r="N38" s="26"/>
      <c r="O38" s="26"/>
      <c r="P38" s="26"/>
      <c r="Q38" s="26"/>
      <c r="R38" s="26"/>
      <c r="S38" s="26"/>
      <c r="T38" s="26"/>
      <c r="U38" s="26"/>
    </row>
    <row r="39" spans="1:21" ht="150" customHeight="1" thickBot="1" x14ac:dyDescent="0.35">
      <c r="A39" s="276"/>
      <c r="B39" s="206" t="s">
        <v>113</v>
      </c>
      <c r="C39" s="206" t="s">
        <v>113</v>
      </c>
      <c r="D39" s="206" t="s">
        <v>113</v>
      </c>
      <c r="E39" s="206" t="s">
        <v>113</v>
      </c>
      <c r="F39" s="206" t="s">
        <v>113</v>
      </c>
      <c r="G39" s="206" t="s">
        <v>113</v>
      </c>
      <c r="H39" s="207" t="s">
        <v>113</v>
      </c>
      <c r="I39" s="197"/>
      <c r="J39" s="35"/>
      <c r="K39" s="35"/>
      <c r="L39" s="35"/>
      <c r="M39" s="26"/>
      <c r="N39" s="26"/>
      <c r="O39" s="26"/>
      <c r="P39" s="26"/>
      <c r="Q39" s="26"/>
      <c r="R39" s="26"/>
      <c r="S39" s="26"/>
      <c r="T39" s="26"/>
      <c r="U39" s="26"/>
    </row>
    <row r="40" spans="1:21" x14ac:dyDescent="0.3">
      <c r="A40" s="274" t="s">
        <v>110</v>
      </c>
      <c r="B40" s="201" t="s">
        <v>111</v>
      </c>
      <c r="C40" s="202" t="s">
        <v>111</v>
      </c>
      <c r="D40" s="202" t="s">
        <v>111</v>
      </c>
      <c r="E40" s="202" t="s">
        <v>111</v>
      </c>
      <c r="F40" s="202" t="s">
        <v>111</v>
      </c>
      <c r="G40" s="202" t="s">
        <v>111</v>
      </c>
      <c r="H40" s="203" t="s">
        <v>111</v>
      </c>
      <c r="I40" s="197"/>
      <c r="J40" s="35"/>
      <c r="K40" s="35"/>
      <c r="L40" s="35"/>
      <c r="M40" s="26"/>
      <c r="N40" s="26"/>
      <c r="O40" s="26"/>
      <c r="P40" s="26"/>
      <c r="Q40" s="26"/>
      <c r="R40" s="26"/>
      <c r="S40" s="26"/>
      <c r="T40" s="26"/>
      <c r="U40" s="26"/>
    </row>
    <row r="41" spans="1:21" ht="150" customHeight="1" x14ac:dyDescent="0.3">
      <c r="A41" s="275"/>
      <c r="B41" s="204" t="s">
        <v>114</v>
      </c>
      <c r="C41" s="204" t="s">
        <v>114</v>
      </c>
      <c r="D41" s="204" t="s">
        <v>114</v>
      </c>
      <c r="E41" s="204" t="s">
        <v>114</v>
      </c>
      <c r="F41" s="204" t="s">
        <v>114</v>
      </c>
      <c r="G41" s="204" t="s">
        <v>114</v>
      </c>
      <c r="H41" s="205" t="s">
        <v>114</v>
      </c>
      <c r="I41" s="197"/>
      <c r="J41" s="35"/>
      <c r="K41" s="35"/>
      <c r="L41" s="35"/>
      <c r="M41" s="26"/>
      <c r="N41" s="26"/>
      <c r="O41" s="26"/>
      <c r="P41" s="26"/>
      <c r="Q41" s="26"/>
      <c r="R41" s="26"/>
      <c r="S41" s="26"/>
      <c r="T41" s="26"/>
      <c r="U41" s="26"/>
    </row>
    <row r="42" spans="1:21" ht="150" customHeight="1" thickBot="1" x14ac:dyDescent="0.35">
      <c r="A42" s="276"/>
      <c r="B42" s="206" t="s">
        <v>113</v>
      </c>
      <c r="C42" s="206" t="s">
        <v>113</v>
      </c>
      <c r="D42" s="206" t="s">
        <v>113</v>
      </c>
      <c r="E42" s="206" t="s">
        <v>113</v>
      </c>
      <c r="F42" s="206" t="s">
        <v>113</v>
      </c>
      <c r="G42" s="206" t="s">
        <v>113</v>
      </c>
      <c r="H42" s="207" t="s">
        <v>113</v>
      </c>
      <c r="I42" s="197"/>
      <c r="J42" s="35"/>
      <c r="K42" s="35"/>
      <c r="L42" s="35"/>
      <c r="M42" s="26"/>
      <c r="N42" s="26"/>
      <c r="O42" s="26"/>
      <c r="P42" s="26"/>
      <c r="Q42" s="26"/>
      <c r="R42" s="26"/>
      <c r="S42" s="26"/>
      <c r="T42" s="26"/>
      <c r="U42" s="26"/>
    </row>
    <row r="43" spans="1:21" x14ac:dyDescent="0.3">
      <c r="A43" s="26"/>
      <c r="B43" s="26"/>
      <c r="C43" s="185"/>
      <c r="D43" s="185"/>
      <c r="E43" s="185"/>
      <c r="F43" s="185"/>
      <c r="G43" s="185"/>
      <c r="H43" s="185"/>
      <c r="I43" s="197"/>
      <c r="J43" s="35"/>
      <c r="K43" s="35"/>
      <c r="L43" s="35"/>
      <c r="M43" s="26"/>
      <c r="N43" s="26"/>
      <c r="O43" s="26"/>
      <c r="P43" s="26"/>
      <c r="Q43" s="26"/>
      <c r="R43" s="26"/>
      <c r="S43" s="26"/>
      <c r="T43" s="26"/>
      <c r="U43" s="26"/>
    </row>
    <row r="44" spans="1:21" x14ac:dyDescent="0.3">
      <c r="A44" s="26"/>
      <c r="B44" s="26"/>
      <c r="C44" s="185"/>
      <c r="D44" s="185"/>
      <c r="E44" s="185"/>
      <c r="F44" s="185"/>
      <c r="G44" s="185"/>
      <c r="H44" s="185"/>
      <c r="I44" s="197"/>
      <c r="J44" s="35"/>
      <c r="K44" s="35"/>
      <c r="L44" s="35"/>
      <c r="M44" s="26"/>
      <c r="N44" s="26"/>
      <c r="O44" s="26"/>
      <c r="P44" s="26"/>
      <c r="Q44" s="26"/>
      <c r="R44" s="26"/>
      <c r="S44" s="26"/>
      <c r="T44" s="26"/>
      <c r="U44" s="26"/>
    </row>
    <row r="45" spans="1:21" x14ac:dyDescent="0.3">
      <c r="A45" s="26"/>
      <c r="B45" s="26"/>
      <c r="C45" s="185"/>
      <c r="D45" s="185"/>
      <c r="E45" s="185"/>
      <c r="F45" s="185"/>
      <c r="G45" s="185"/>
      <c r="H45" s="185"/>
      <c r="I45" s="197"/>
      <c r="J45" s="35"/>
      <c r="K45" s="35"/>
      <c r="L45" s="35"/>
      <c r="M45" s="26"/>
      <c r="N45" s="26"/>
      <c r="O45" s="26"/>
      <c r="P45" s="26"/>
      <c r="Q45" s="26"/>
      <c r="R45" s="26"/>
      <c r="S45" s="26"/>
      <c r="T45" s="26"/>
      <c r="U45" s="26"/>
    </row>
    <row r="46" spans="1:21" x14ac:dyDescent="0.3">
      <c r="A46" s="26"/>
      <c r="B46" s="26"/>
      <c r="C46" s="185"/>
      <c r="D46" s="185"/>
      <c r="E46" s="185"/>
      <c r="F46" s="185"/>
      <c r="G46" s="185"/>
      <c r="H46" s="185"/>
      <c r="I46" s="197"/>
      <c r="J46" s="35"/>
      <c r="K46" s="35"/>
      <c r="L46" s="35"/>
      <c r="M46" s="26"/>
      <c r="N46" s="26"/>
      <c r="O46" s="26"/>
      <c r="P46" s="26"/>
      <c r="Q46" s="26"/>
      <c r="R46" s="26"/>
      <c r="S46" s="26"/>
      <c r="T46" s="26"/>
      <c r="U46" s="26"/>
    </row>
    <row r="47" spans="1:21" x14ac:dyDescent="0.3">
      <c r="A47" s="26"/>
      <c r="B47" s="26"/>
      <c r="C47" s="185"/>
      <c r="D47" s="185"/>
      <c r="E47" s="185"/>
      <c r="F47" s="185"/>
      <c r="G47" s="185"/>
      <c r="H47" s="185"/>
      <c r="I47" s="197"/>
      <c r="J47" s="35"/>
      <c r="K47" s="35"/>
      <c r="L47" s="35"/>
      <c r="M47" s="26"/>
      <c r="N47" s="26"/>
      <c r="O47" s="26"/>
      <c r="P47" s="26"/>
      <c r="Q47" s="26"/>
      <c r="R47" s="26"/>
      <c r="S47" s="26"/>
      <c r="T47" s="26"/>
      <c r="U47" s="26"/>
    </row>
    <row r="48" spans="1:21" x14ac:dyDescent="0.3">
      <c r="A48" s="26"/>
      <c r="B48" s="26"/>
      <c r="C48" s="185"/>
      <c r="D48" s="185"/>
      <c r="E48" s="185"/>
      <c r="F48" s="185"/>
      <c r="G48" s="185"/>
      <c r="H48" s="185"/>
      <c r="I48" s="197"/>
      <c r="J48" s="35"/>
      <c r="K48" s="35"/>
      <c r="L48" s="35"/>
      <c r="M48" s="26"/>
      <c r="N48" s="26"/>
      <c r="O48" s="26"/>
      <c r="P48" s="26"/>
      <c r="Q48" s="26"/>
      <c r="R48" s="26"/>
      <c r="S48" s="26"/>
      <c r="T48" s="26"/>
      <c r="U48" s="26"/>
    </row>
    <row r="49" spans="1:21" x14ac:dyDescent="0.3">
      <c r="A49" s="186"/>
      <c r="B49" s="69"/>
      <c r="C49" s="69"/>
      <c r="D49" s="69"/>
      <c r="E49" s="69"/>
      <c r="F49" s="69"/>
      <c r="G49" s="69"/>
      <c r="H49" s="69"/>
      <c r="I49" s="26"/>
      <c r="J49" s="26"/>
      <c r="K49" s="26"/>
      <c r="L49" s="26"/>
      <c r="M49" s="26"/>
      <c r="N49" s="26"/>
      <c r="O49" s="26"/>
      <c r="P49" s="26"/>
      <c r="Q49" s="26"/>
      <c r="R49" s="26"/>
      <c r="S49" s="26"/>
      <c r="T49" s="26"/>
      <c r="U49" s="26"/>
    </row>
    <row r="50" spans="1:21" ht="15.6" x14ac:dyDescent="0.3">
      <c r="A50" s="187"/>
      <c r="B50" s="69"/>
      <c r="C50" s="69"/>
      <c r="D50" s="69"/>
      <c r="E50" s="69"/>
      <c r="F50" s="69"/>
      <c r="G50" s="69"/>
      <c r="H50" s="69"/>
      <c r="I50" s="144"/>
      <c r="J50" s="144"/>
      <c r="K50" s="144"/>
      <c r="L50" s="144"/>
      <c r="M50" s="144"/>
      <c r="N50" s="144"/>
      <c r="O50" s="144"/>
      <c r="P50" s="144"/>
      <c r="Q50" s="144"/>
      <c r="R50" s="144"/>
      <c r="S50" s="144"/>
      <c r="T50" s="144"/>
      <c r="U50" s="26"/>
    </row>
    <row r="51" spans="1:21" x14ac:dyDescent="0.3">
      <c r="A51" s="69"/>
      <c r="B51" s="69"/>
      <c r="C51" s="69"/>
      <c r="D51" s="69"/>
      <c r="E51" s="69"/>
      <c r="F51" s="69"/>
      <c r="G51" s="69"/>
      <c r="H51" s="69"/>
      <c r="I51" s="7"/>
      <c r="J51" s="7"/>
      <c r="K51" s="7"/>
      <c r="L51" s="7"/>
      <c r="M51" s="7"/>
      <c r="N51" s="7"/>
      <c r="O51" s="7"/>
      <c r="P51" s="8"/>
      <c r="Q51" s="8"/>
      <c r="R51" s="8"/>
      <c r="S51" s="7"/>
      <c r="T51" s="7"/>
      <c r="U51" s="26"/>
    </row>
    <row r="52" spans="1:21" ht="15.6" x14ac:dyDescent="0.3">
      <c r="A52" s="161"/>
      <c r="B52" s="161"/>
      <c r="C52" s="161"/>
      <c r="D52" s="161"/>
      <c r="E52" s="161"/>
      <c r="F52" s="161"/>
      <c r="G52" s="161"/>
      <c r="H52" s="161"/>
      <c r="I52" s="144"/>
      <c r="J52" s="144"/>
      <c r="K52" s="144"/>
      <c r="L52" s="144"/>
      <c r="M52" s="144"/>
      <c r="N52" s="144"/>
      <c r="O52" s="144"/>
      <c r="P52" s="144"/>
      <c r="Q52" s="144"/>
      <c r="R52" s="144"/>
      <c r="S52" s="144"/>
      <c r="T52" s="144"/>
    </row>
    <row r="53" spans="1:21" x14ac:dyDescent="0.3">
      <c r="A53" s="161"/>
      <c r="B53" s="161"/>
      <c r="C53" s="161"/>
      <c r="D53" s="161"/>
      <c r="E53" s="161"/>
      <c r="F53" s="161"/>
      <c r="G53" s="161"/>
      <c r="H53" s="161"/>
      <c r="I53" s="20"/>
      <c r="J53" s="20"/>
      <c r="K53" s="20"/>
      <c r="L53" s="20"/>
      <c r="M53" s="20"/>
      <c r="N53" s="20"/>
      <c r="O53" s="20"/>
      <c r="P53" s="20"/>
      <c r="Q53" s="20"/>
      <c r="R53" s="20"/>
      <c r="S53" s="20"/>
      <c r="T53" s="20"/>
    </row>
    <row r="54" spans="1:21" x14ac:dyDescent="0.3">
      <c r="A54" s="69"/>
      <c r="B54" s="161"/>
      <c r="C54" s="161"/>
      <c r="D54" s="161"/>
      <c r="E54" s="161"/>
      <c r="F54" s="161"/>
      <c r="G54" s="161"/>
      <c r="H54" s="161"/>
      <c r="I54" s="26"/>
      <c r="J54" s="26"/>
      <c r="K54" s="26"/>
      <c r="L54" s="26"/>
      <c r="M54" s="26"/>
      <c r="N54" s="26"/>
      <c r="O54" s="26"/>
      <c r="P54" s="26"/>
      <c r="Q54" s="26"/>
      <c r="R54" s="26"/>
      <c r="S54" s="26"/>
      <c r="T54" s="26"/>
    </row>
    <row r="55" spans="1:21" x14ac:dyDescent="0.3">
      <c r="A55" s="69"/>
      <c r="B55" s="161"/>
      <c r="C55" s="161"/>
      <c r="D55" s="161"/>
      <c r="E55" s="161"/>
      <c r="F55" s="161"/>
      <c r="G55" s="161"/>
      <c r="H55" s="161"/>
      <c r="I55" s="27"/>
      <c r="J55" s="27"/>
      <c r="K55" s="27"/>
      <c r="L55" s="27"/>
      <c r="M55" s="27"/>
      <c r="N55" s="27"/>
      <c r="O55" s="27"/>
      <c r="P55" s="27"/>
      <c r="Q55" s="27"/>
      <c r="R55" s="27"/>
      <c r="S55" s="27"/>
      <c r="T55" s="27"/>
    </row>
    <row r="56" spans="1:21" x14ac:dyDescent="0.3">
      <c r="A56" s="69"/>
      <c r="B56" s="161"/>
      <c r="C56" s="161"/>
      <c r="D56" s="161"/>
      <c r="E56" s="161"/>
      <c r="F56" s="161"/>
      <c r="G56" s="161"/>
      <c r="H56" s="161"/>
      <c r="I56" s="26"/>
      <c r="J56" s="26"/>
      <c r="K56" s="26"/>
      <c r="L56" s="26"/>
      <c r="M56" s="26"/>
      <c r="N56" s="26"/>
      <c r="O56" s="26"/>
      <c r="P56" s="26"/>
      <c r="Q56" s="26"/>
      <c r="R56" s="26"/>
      <c r="S56" s="26"/>
      <c r="T56" s="26"/>
    </row>
    <row r="57" spans="1:21" x14ac:dyDescent="0.3">
      <c r="A57" s="69"/>
      <c r="B57" s="161"/>
      <c r="C57" s="161"/>
      <c r="D57" s="161"/>
      <c r="E57" s="161"/>
      <c r="F57" s="161"/>
      <c r="G57" s="161"/>
      <c r="H57" s="161"/>
      <c r="I57" s="27"/>
      <c r="J57" s="27"/>
      <c r="K57" s="27"/>
      <c r="L57" s="27"/>
      <c r="M57" s="27"/>
      <c r="N57" s="27"/>
      <c r="O57" s="27"/>
      <c r="P57" s="27"/>
      <c r="Q57" s="27"/>
      <c r="R57" s="27"/>
      <c r="S57" s="27"/>
      <c r="T57" s="27"/>
    </row>
    <row r="58" spans="1:21" x14ac:dyDescent="0.3">
      <c r="A58" s="69"/>
      <c r="B58" s="161"/>
      <c r="C58" s="161"/>
      <c r="D58" s="161"/>
      <c r="E58" s="161"/>
      <c r="F58" s="161"/>
      <c r="G58" s="161"/>
      <c r="H58" s="161"/>
      <c r="I58" s="26"/>
      <c r="J58" s="26"/>
      <c r="K58" s="26"/>
      <c r="L58" s="26"/>
      <c r="M58" s="26"/>
      <c r="N58" s="26"/>
      <c r="O58" s="26"/>
      <c r="P58" s="26"/>
      <c r="Q58" s="26"/>
      <c r="R58" s="26"/>
      <c r="S58" s="26"/>
      <c r="T58" s="26"/>
    </row>
    <row r="59" spans="1:21" x14ac:dyDescent="0.3">
      <c r="A59" s="69"/>
      <c r="B59" s="161"/>
      <c r="C59" s="161"/>
      <c r="D59" s="161"/>
      <c r="E59" s="161"/>
      <c r="F59" s="161"/>
      <c r="G59" s="161"/>
      <c r="H59" s="161"/>
      <c r="I59" s="27"/>
      <c r="J59" s="27"/>
      <c r="K59" s="27"/>
      <c r="L59" s="27"/>
      <c r="M59" s="27"/>
      <c r="N59" s="27"/>
      <c r="O59" s="27"/>
      <c r="P59" s="27"/>
      <c r="Q59" s="27"/>
      <c r="R59" s="27"/>
      <c r="S59" s="27"/>
      <c r="T59" s="27"/>
    </row>
    <row r="60" spans="1:21" ht="15.6" x14ac:dyDescent="0.3">
      <c r="A60" s="26"/>
      <c r="B60" s="161"/>
      <c r="C60" s="161"/>
      <c r="D60" s="161"/>
      <c r="E60" s="161"/>
      <c r="F60" s="161"/>
      <c r="G60" s="161"/>
      <c r="H60" s="161"/>
      <c r="I60" s="144"/>
      <c r="J60" s="144"/>
      <c r="K60" s="144"/>
      <c r="L60" s="144"/>
      <c r="M60" s="144"/>
      <c r="N60" s="144"/>
      <c r="O60" s="144"/>
      <c r="P60" s="144"/>
      <c r="Q60" s="144"/>
      <c r="R60" s="144"/>
      <c r="S60" s="144"/>
      <c r="T60" s="144"/>
    </row>
    <row r="61" spans="1:21" x14ac:dyDescent="0.3">
      <c r="A61" s="26"/>
      <c r="B61" s="161"/>
      <c r="C61" s="161"/>
      <c r="D61" s="161"/>
      <c r="E61" s="161"/>
      <c r="F61" s="161"/>
      <c r="G61" s="161"/>
      <c r="H61" s="161"/>
      <c r="I61" s="20"/>
      <c r="J61" s="20"/>
      <c r="K61" s="20"/>
      <c r="L61" s="20"/>
      <c r="M61" s="20"/>
      <c r="N61" s="20"/>
      <c r="O61" s="20"/>
      <c r="P61" s="20"/>
      <c r="Q61" s="20"/>
      <c r="R61" s="20"/>
      <c r="S61" s="20"/>
      <c r="T61" s="20"/>
    </row>
    <row r="62" spans="1:21" x14ac:dyDescent="0.3">
      <c r="A62" s="69"/>
      <c r="B62" s="161"/>
      <c r="C62" s="161"/>
      <c r="D62" s="161"/>
      <c r="E62" s="161"/>
      <c r="F62" s="161"/>
      <c r="G62" s="161"/>
      <c r="H62" s="161"/>
      <c r="I62" s="26"/>
      <c r="J62" s="26"/>
      <c r="K62" s="26"/>
      <c r="L62" s="26"/>
      <c r="M62" s="26"/>
      <c r="N62" s="26"/>
      <c r="O62" s="26"/>
      <c r="P62" s="26"/>
      <c r="Q62" s="26"/>
      <c r="R62" s="26"/>
      <c r="S62" s="26"/>
      <c r="T62" s="26"/>
    </row>
    <row r="63" spans="1:21" x14ac:dyDescent="0.3">
      <c r="A63" s="69"/>
      <c r="B63" s="161"/>
      <c r="C63" s="161"/>
      <c r="D63" s="161"/>
      <c r="E63" s="161"/>
      <c r="F63" s="161"/>
      <c r="G63" s="161"/>
      <c r="H63" s="161"/>
      <c r="I63" s="27"/>
      <c r="J63" s="27"/>
      <c r="K63" s="27"/>
      <c r="L63" s="27"/>
      <c r="M63" s="27"/>
      <c r="N63" s="27"/>
      <c r="O63" s="27"/>
      <c r="P63" s="27"/>
      <c r="Q63" s="27"/>
      <c r="R63" s="27"/>
      <c r="S63" s="27"/>
      <c r="T63" s="27"/>
    </row>
    <row r="64" spans="1:21" x14ac:dyDescent="0.3">
      <c r="A64" s="69"/>
      <c r="B64" s="161"/>
      <c r="C64" s="161"/>
      <c r="D64" s="161"/>
      <c r="E64" s="161"/>
      <c r="F64" s="161"/>
      <c r="G64" s="161"/>
      <c r="H64" s="161"/>
      <c r="I64" s="26"/>
      <c r="J64" s="26"/>
      <c r="K64" s="26"/>
      <c r="L64" s="26"/>
      <c r="M64" s="26"/>
      <c r="N64" s="26"/>
      <c r="O64" s="26"/>
      <c r="P64" s="26"/>
      <c r="Q64" s="26"/>
      <c r="R64" s="26"/>
      <c r="S64" s="26"/>
      <c r="T64" s="26"/>
    </row>
    <row r="65" spans="1:20" x14ac:dyDescent="0.3">
      <c r="A65" s="69"/>
      <c r="B65" s="161"/>
      <c r="C65" s="161"/>
      <c r="D65" s="161"/>
      <c r="E65" s="161"/>
      <c r="F65" s="161"/>
      <c r="G65" s="161"/>
      <c r="H65" s="161"/>
      <c r="I65" s="27"/>
      <c r="J65" s="27"/>
      <c r="K65" s="27"/>
      <c r="L65" s="27"/>
      <c r="M65" s="27"/>
      <c r="N65" s="27"/>
      <c r="O65" s="27"/>
      <c r="P65" s="27"/>
      <c r="Q65" s="27"/>
      <c r="R65" s="27"/>
      <c r="S65" s="27"/>
      <c r="T65" s="27"/>
    </row>
    <row r="66" spans="1:20" x14ac:dyDescent="0.3">
      <c r="A66" s="69"/>
      <c r="B66" s="161"/>
      <c r="C66" s="161"/>
      <c r="D66" s="161"/>
      <c r="E66" s="161"/>
      <c r="F66" s="161"/>
      <c r="G66" s="161"/>
      <c r="H66" s="161"/>
      <c r="I66" s="26"/>
      <c r="J66" s="26"/>
      <c r="K66" s="26"/>
      <c r="L66" s="26"/>
      <c r="M66" s="26"/>
      <c r="N66" s="26"/>
      <c r="O66" s="26"/>
      <c r="P66" s="26"/>
      <c r="Q66" s="26"/>
      <c r="R66" s="26"/>
      <c r="S66" s="26"/>
      <c r="T66" s="26"/>
    </row>
    <row r="67" spans="1:20" x14ac:dyDescent="0.3">
      <c r="A67" s="69"/>
      <c r="B67" s="161"/>
      <c r="C67" s="161"/>
      <c r="D67" s="161"/>
      <c r="E67" s="161"/>
      <c r="F67" s="161"/>
      <c r="G67" s="161"/>
      <c r="H67" s="161"/>
      <c r="I67" s="27"/>
      <c r="J67" s="27"/>
      <c r="K67" s="27"/>
      <c r="L67" s="27"/>
      <c r="M67" s="27"/>
      <c r="N67" s="27"/>
      <c r="O67" s="27"/>
      <c r="P67" s="27"/>
      <c r="Q67" s="27"/>
      <c r="R67" s="27"/>
      <c r="S67" s="27"/>
      <c r="T67" s="27"/>
    </row>
    <row r="68" spans="1:20" ht="15.6" x14ac:dyDescent="0.3">
      <c r="A68" s="26"/>
      <c r="B68" s="161"/>
      <c r="C68" s="161"/>
      <c r="D68" s="161"/>
      <c r="E68" s="161"/>
      <c r="F68" s="161"/>
      <c r="G68" s="161"/>
      <c r="H68" s="161"/>
      <c r="I68" s="144"/>
      <c r="J68" s="144"/>
      <c r="K68" s="144"/>
      <c r="L68" s="144"/>
      <c r="M68" s="144"/>
      <c r="N68" s="144"/>
      <c r="O68" s="144"/>
      <c r="P68" s="144"/>
      <c r="Q68" s="144"/>
      <c r="R68" s="144"/>
      <c r="S68" s="144"/>
      <c r="T68" s="144"/>
    </row>
    <row r="69" spans="1:20" x14ac:dyDescent="0.3">
      <c r="A69" s="26"/>
      <c r="B69" s="161"/>
      <c r="C69" s="161"/>
      <c r="D69" s="161"/>
      <c r="E69" s="161"/>
      <c r="F69" s="161"/>
      <c r="G69" s="161"/>
      <c r="H69" s="161"/>
      <c r="I69" s="20"/>
      <c r="J69" s="20"/>
      <c r="K69" s="20"/>
      <c r="L69" s="20"/>
      <c r="M69" s="20"/>
      <c r="N69" s="20"/>
      <c r="O69" s="20"/>
      <c r="P69" s="20"/>
      <c r="Q69" s="20"/>
      <c r="R69" s="20"/>
      <c r="S69" s="20"/>
      <c r="T69" s="20"/>
    </row>
    <row r="70" spans="1:20" x14ac:dyDescent="0.3">
      <c r="A70" s="69"/>
      <c r="B70" s="161"/>
      <c r="C70" s="161"/>
      <c r="D70" s="161"/>
      <c r="E70" s="161"/>
      <c r="F70" s="161"/>
      <c r="G70" s="161"/>
      <c r="H70" s="161"/>
      <c r="I70" s="26"/>
      <c r="J70" s="26"/>
      <c r="K70" s="26"/>
      <c r="L70" s="26"/>
      <c r="M70" s="26"/>
      <c r="N70" s="26"/>
      <c r="O70" s="26"/>
      <c r="P70" s="26"/>
      <c r="Q70" s="26"/>
      <c r="R70" s="26"/>
      <c r="S70" s="26"/>
      <c r="T70" s="26"/>
    </row>
    <row r="71" spans="1:20" x14ac:dyDescent="0.3">
      <c r="A71" s="69"/>
      <c r="B71" s="161"/>
      <c r="C71" s="161"/>
      <c r="D71" s="161"/>
      <c r="E71" s="161"/>
      <c r="F71" s="161"/>
      <c r="G71" s="161"/>
      <c r="H71" s="161"/>
      <c r="I71" s="27"/>
      <c r="J71" s="27"/>
      <c r="K71" s="27"/>
      <c r="L71" s="27"/>
      <c r="M71" s="27"/>
      <c r="N71" s="27"/>
      <c r="O71" s="27"/>
      <c r="P71" s="27"/>
      <c r="Q71" s="27"/>
      <c r="R71" s="27"/>
      <c r="S71" s="27"/>
      <c r="T71" s="27"/>
    </row>
    <row r="72" spans="1:20" x14ac:dyDescent="0.3">
      <c r="A72" s="69"/>
      <c r="B72" s="161"/>
      <c r="C72" s="161"/>
      <c r="D72" s="161"/>
      <c r="E72" s="161"/>
      <c r="F72" s="161"/>
      <c r="G72" s="161"/>
      <c r="H72" s="161"/>
      <c r="I72" s="26"/>
      <c r="J72" s="26"/>
      <c r="K72" s="26"/>
      <c r="L72" s="26"/>
      <c r="M72" s="26"/>
      <c r="N72" s="26"/>
      <c r="O72" s="26"/>
      <c r="P72" s="26"/>
      <c r="Q72" s="26"/>
      <c r="R72" s="26"/>
      <c r="S72" s="26"/>
      <c r="T72" s="26"/>
    </row>
    <row r="73" spans="1:20" x14ac:dyDescent="0.3">
      <c r="A73" s="69"/>
      <c r="B73" s="161"/>
      <c r="C73" s="161"/>
      <c r="D73" s="161"/>
      <c r="E73" s="161"/>
      <c r="F73" s="161"/>
      <c r="G73" s="161"/>
      <c r="H73" s="161"/>
      <c r="I73" s="27"/>
      <c r="J73" s="27"/>
      <c r="K73" s="27"/>
      <c r="L73" s="27"/>
      <c r="M73" s="27"/>
      <c r="N73" s="27"/>
      <c r="O73" s="27"/>
      <c r="P73" s="27"/>
      <c r="Q73" s="27"/>
      <c r="R73" s="27"/>
      <c r="S73" s="27"/>
      <c r="T73" s="27"/>
    </row>
    <row r="74" spans="1:20" x14ac:dyDescent="0.3">
      <c r="A74" s="69"/>
      <c r="B74" s="161"/>
      <c r="C74" s="161"/>
      <c r="D74" s="161"/>
      <c r="E74" s="161"/>
      <c r="F74" s="161"/>
      <c r="G74" s="161"/>
      <c r="H74" s="161"/>
      <c r="I74" s="26"/>
      <c r="J74" s="26"/>
      <c r="K74" s="26"/>
      <c r="L74" s="26"/>
      <c r="M74" s="26"/>
      <c r="N74" s="26"/>
      <c r="O74" s="26"/>
      <c r="P74" s="26"/>
      <c r="Q74" s="26"/>
      <c r="R74" s="26"/>
      <c r="S74" s="26"/>
      <c r="T74" s="26"/>
    </row>
    <row r="75" spans="1:20" x14ac:dyDescent="0.3">
      <c r="A75" s="69"/>
      <c r="B75" s="161"/>
      <c r="C75" s="161"/>
      <c r="D75" s="161"/>
      <c r="E75" s="161"/>
      <c r="F75" s="161"/>
      <c r="G75" s="161"/>
      <c r="H75" s="161"/>
      <c r="I75" s="27"/>
      <c r="J75" s="27"/>
      <c r="K75" s="27"/>
      <c r="L75" s="27"/>
      <c r="M75" s="27"/>
      <c r="N75" s="27"/>
      <c r="O75" s="27"/>
      <c r="P75" s="27"/>
      <c r="Q75" s="27"/>
      <c r="R75" s="27"/>
      <c r="S75" s="27"/>
      <c r="T75" s="27"/>
    </row>
    <row r="76" spans="1:20" ht="15.6" x14ac:dyDescent="0.3">
      <c r="A76" s="26"/>
      <c r="B76" s="161"/>
      <c r="C76" s="161"/>
      <c r="D76" s="161"/>
      <c r="E76" s="161"/>
      <c r="F76" s="161"/>
      <c r="G76" s="161"/>
      <c r="H76" s="161"/>
      <c r="I76" s="144"/>
      <c r="J76" s="144"/>
      <c r="K76" s="144"/>
      <c r="L76" s="144"/>
      <c r="M76" s="144"/>
      <c r="N76" s="144"/>
      <c r="O76" s="144"/>
      <c r="P76" s="144"/>
      <c r="Q76" s="144"/>
      <c r="R76" s="144"/>
      <c r="S76" s="144"/>
      <c r="T76" s="144"/>
    </row>
    <row r="77" spans="1:20" x14ac:dyDescent="0.3">
      <c r="A77" s="26"/>
      <c r="B77" s="161"/>
      <c r="C77" s="161"/>
      <c r="D77" s="161"/>
      <c r="E77" s="161"/>
      <c r="F77" s="161"/>
      <c r="G77" s="161"/>
      <c r="H77" s="161"/>
      <c r="I77" s="20"/>
      <c r="J77" s="20"/>
      <c r="K77" s="20"/>
      <c r="L77" s="20"/>
      <c r="M77" s="20"/>
      <c r="N77" s="20"/>
      <c r="O77" s="20"/>
      <c r="P77" s="20"/>
      <c r="Q77" s="20"/>
      <c r="R77" s="20"/>
      <c r="S77" s="20"/>
      <c r="T77" s="20"/>
    </row>
    <row r="78" spans="1:20" x14ac:dyDescent="0.3">
      <c r="A78" s="69"/>
      <c r="B78" s="161"/>
      <c r="C78" s="161"/>
      <c r="D78" s="161"/>
      <c r="E78" s="161"/>
      <c r="F78" s="161"/>
      <c r="G78" s="161"/>
      <c r="H78" s="161"/>
      <c r="I78" s="26"/>
      <c r="J78" s="26"/>
      <c r="K78" s="26"/>
      <c r="L78" s="26"/>
      <c r="M78" s="26"/>
      <c r="N78" s="26"/>
      <c r="O78" s="26"/>
      <c r="P78" s="26"/>
      <c r="Q78" s="26"/>
      <c r="R78" s="26"/>
      <c r="S78" s="26"/>
      <c r="T78" s="26"/>
    </row>
    <row r="79" spans="1:20" x14ac:dyDescent="0.3">
      <c r="A79" s="69"/>
      <c r="B79" s="161"/>
      <c r="C79" s="161"/>
      <c r="D79" s="161"/>
      <c r="E79" s="161"/>
      <c r="F79" s="161"/>
      <c r="G79" s="161"/>
      <c r="H79" s="161"/>
      <c r="I79" s="27"/>
      <c r="J79" s="27"/>
      <c r="K79" s="27"/>
      <c r="L79" s="27"/>
      <c r="M79" s="27"/>
      <c r="N79" s="27"/>
      <c r="O79" s="27"/>
      <c r="P79" s="27"/>
      <c r="Q79" s="27"/>
      <c r="R79" s="27"/>
      <c r="S79" s="27"/>
      <c r="T79" s="27"/>
    </row>
    <row r="80" spans="1:20" x14ac:dyDescent="0.3">
      <c r="A80" s="69"/>
      <c r="B80" s="161"/>
      <c r="C80" s="161"/>
      <c r="D80" s="161"/>
      <c r="E80" s="161"/>
      <c r="F80" s="161"/>
      <c r="G80" s="161"/>
      <c r="H80" s="161"/>
      <c r="I80" s="26"/>
      <c r="J80" s="26"/>
      <c r="K80" s="26"/>
      <c r="L80" s="26"/>
      <c r="M80" s="26"/>
      <c r="N80" s="26"/>
      <c r="O80" s="26"/>
      <c r="P80" s="26"/>
      <c r="Q80" s="26"/>
      <c r="R80" s="26"/>
      <c r="S80" s="26"/>
      <c r="T80" s="26"/>
    </row>
    <row r="81" spans="1:20" x14ac:dyDescent="0.3">
      <c r="A81" s="69"/>
      <c r="B81" s="161"/>
      <c r="C81" s="161"/>
      <c r="D81" s="161"/>
      <c r="E81" s="161"/>
      <c r="F81" s="161"/>
      <c r="G81" s="161"/>
      <c r="H81" s="161"/>
      <c r="I81" s="27"/>
      <c r="J81" s="27"/>
      <c r="K81" s="27"/>
      <c r="L81" s="27"/>
      <c r="M81" s="27"/>
      <c r="N81" s="27"/>
      <c r="O81" s="27"/>
      <c r="P81" s="27"/>
      <c r="Q81" s="27"/>
      <c r="R81" s="27"/>
      <c r="S81" s="27"/>
      <c r="T81" s="27"/>
    </row>
    <row r="82" spans="1:20" x14ac:dyDescent="0.3">
      <c r="A82" s="69"/>
      <c r="B82" s="161"/>
      <c r="C82" s="161"/>
      <c r="D82" s="161"/>
      <c r="E82" s="161"/>
      <c r="F82" s="161"/>
      <c r="G82" s="161"/>
      <c r="H82" s="161"/>
      <c r="I82" s="26"/>
      <c r="J82" s="26"/>
      <c r="K82" s="26"/>
      <c r="L82" s="26"/>
      <c r="M82" s="26"/>
      <c r="N82" s="26"/>
      <c r="O82" s="26"/>
      <c r="P82" s="26"/>
      <c r="Q82" s="26"/>
      <c r="R82" s="26"/>
      <c r="S82" s="26"/>
      <c r="T82" s="26"/>
    </row>
    <row r="83" spans="1:20" x14ac:dyDescent="0.3">
      <c r="A83" s="69"/>
      <c r="B83" s="161"/>
      <c r="C83" s="161"/>
      <c r="D83" s="161"/>
      <c r="E83" s="161"/>
      <c r="F83" s="161"/>
      <c r="G83" s="161"/>
      <c r="H83" s="161"/>
      <c r="I83" s="27"/>
      <c r="J83" s="27"/>
      <c r="K83" s="27"/>
      <c r="L83" s="27"/>
      <c r="M83" s="27"/>
      <c r="N83" s="27"/>
      <c r="O83" s="27"/>
      <c r="P83" s="27"/>
      <c r="Q83" s="27"/>
      <c r="R83" s="27"/>
      <c r="S83" s="27"/>
      <c r="T83" s="27"/>
    </row>
    <row r="84" spans="1:20" ht="15.6" x14ac:dyDescent="0.3">
      <c r="A84" s="26"/>
      <c r="B84" s="161"/>
      <c r="C84" s="161"/>
      <c r="D84" s="161"/>
      <c r="E84" s="161"/>
      <c r="F84" s="161"/>
      <c r="G84" s="161"/>
      <c r="H84" s="161"/>
      <c r="I84" s="144"/>
      <c r="J84" s="144"/>
      <c r="K84" s="144"/>
      <c r="L84" s="144"/>
      <c r="M84" s="144"/>
      <c r="N84" s="144"/>
      <c r="O84" s="144"/>
      <c r="P84" s="144"/>
      <c r="Q84" s="144"/>
      <c r="R84" s="144"/>
      <c r="S84" s="144"/>
      <c r="T84" s="144"/>
    </row>
    <row r="85" spans="1:20" x14ac:dyDescent="0.3">
      <c r="A85" s="26"/>
      <c r="B85" s="161"/>
      <c r="C85" s="161"/>
      <c r="D85" s="161"/>
      <c r="E85" s="161"/>
      <c r="F85" s="161"/>
      <c r="G85" s="161"/>
      <c r="H85" s="161"/>
      <c r="I85" s="20"/>
      <c r="J85" s="20"/>
      <c r="K85" s="20"/>
      <c r="L85" s="20"/>
      <c r="M85" s="20"/>
      <c r="N85" s="20"/>
      <c r="O85" s="20"/>
      <c r="P85" s="20"/>
      <c r="Q85" s="20"/>
      <c r="R85" s="20"/>
      <c r="S85" s="20"/>
      <c r="T85" s="20"/>
    </row>
    <row r="86" spans="1:20" x14ac:dyDescent="0.3">
      <c r="A86" s="69"/>
      <c r="B86" s="161"/>
      <c r="C86" s="161"/>
      <c r="D86" s="161"/>
      <c r="E86" s="161"/>
      <c r="F86" s="161"/>
      <c r="G86" s="161"/>
      <c r="H86" s="161"/>
      <c r="I86" s="26"/>
      <c r="J86" s="26"/>
      <c r="K86" s="26"/>
      <c r="L86" s="26"/>
      <c r="M86" s="26"/>
      <c r="N86" s="26"/>
      <c r="O86" s="26"/>
      <c r="P86" s="26"/>
      <c r="Q86" s="26"/>
      <c r="R86" s="26"/>
      <c r="S86" s="26"/>
      <c r="T86" s="26"/>
    </row>
    <row r="87" spans="1:20" x14ac:dyDescent="0.3">
      <c r="A87" s="69"/>
      <c r="B87" s="161"/>
      <c r="C87" s="161"/>
      <c r="D87" s="161"/>
      <c r="E87" s="161"/>
      <c r="F87" s="161"/>
      <c r="G87" s="161"/>
      <c r="H87" s="161"/>
      <c r="I87" s="27"/>
      <c r="J87" s="27"/>
      <c r="K87" s="27"/>
      <c r="L87" s="27"/>
      <c r="M87" s="27"/>
      <c r="N87" s="27"/>
      <c r="O87" s="27"/>
      <c r="P87" s="27"/>
      <c r="Q87" s="27"/>
      <c r="R87" s="27"/>
      <c r="S87" s="27"/>
      <c r="T87" s="27"/>
    </row>
    <row r="88" spans="1:20" x14ac:dyDescent="0.3">
      <c r="A88" s="69"/>
      <c r="B88" s="161"/>
      <c r="C88" s="161"/>
      <c r="D88" s="161"/>
      <c r="E88" s="161"/>
      <c r="F88" s="161"/>
      <c r="G88" s="161"/>
      <c r="H88" s="161"/>
      <c r="I88" s="26"/>
      <c r="J88" s="26"/>
      <c r="K88" s="26"/>
      <c r="L88" s="26"/>
      <c r="M88" s="26"/>
      <c r="N88" s="26"/>
      <c r="O88" s="26"/>
      <c r="P88" s="26"/>
      <c r="Q88" s="26"/>
      <c r="R88" s="26"/>
      <c r="S88" s="26"/>
      <c r="T88" s="26"/>
    </row>
    <row r="89" spans="1:20" x14ac:dyDescent="0.3">
      <c r="A89" s="69"/>
      <c r="B89" s="161"/>
      <c r="C89" s="161"/>
      <c r="D89" s="161"/>
      <c r="E89" s="161"/>
      <c r="F89" s="161"/>
      <c r="G89" s="161"/>
      <c r="H89" s="161"/>
      <c r="I89" s="27"/>
      <c r="J89" s="27"/>
      <c r="K89" s="27"/>
      <c r="L89" s="27"/>
      <c r="M89" s="27"/>
      <c r="N89" s="27"/>
      <c r="O89" s="27"/>
      <c r="P89" s="27"/>
      <c r="Q89" s="27"/>
      <c r="R89" s="27"/>
      <c r="S89" s="27"/>
      <c r="T89" s="27"/>
    </row>
    <row r="90" spans="1:20" x14ac:dyDescent="0.3">
      <c r="A90" s="69"/>
      <c r="B90" s="161"/>
      <c r="C90" s="161"/>
      <c r="D90" s="161"/>
      <c r="E90" s="161"/>
      <c r="F90" s="161"/>
      <c r="G90" s="161"/>
      <c r="H90" s="161"/>
      <c r="I90" s="26"/>
      <c r="J90" s="26"/>
      <c r="K90" s="26"/>
      <c r="L90" s="26"/>
      <c r="M90" s="26"/>
      <c r="N90" s="26"/>
      <c r="O90" s="26"/>
      <c r="P90" s="26"/>
      <c r="Q90" s="26"/>
      <c r="R90" s="26"/>
      <c r="S90" s="26"/>
      <c r="T90" s="26"/>
    </row>
    <row r="91" spans="1:20" x14ac:dyDescent="0.3">
      <c r="A91" s="69"/>
      <c r="B91" s="161"/>
      <c r="C91" s="161"/>
      <c r="D91" s="161"/>
      <c r="E91" s="161"/>
      <c r="F91" s="161"/>
      <c r="G91" s="161"/>
      <c r="H91" s="161"/>
      <c r="I91" s="27"/>
      <c r="J91" s="27"/>
      <c r="K91" s="27"/>
      <c r="L91" s="27"/>
      <c r="M91" s="27"/>
      <c r="N91" s="27"/>
      <c r="O91" s="27"/>
      <c r="P91" s="27"/>
      <c r="Q91" s="27"/>
      <c r="R91" s="27"/>
      <c r="S91" s="27"/>
      <c r="T91" s="27"/>
    </row>
    <row r="92" spans="1:20" ht="15.6" x14ac:dyDescent="0.3">
      <c r="A92" s="26"/>
      <c r="B92" s="161"/>
      <c r="C92" s="161"/>
      <c r="D92" s="161"/>
      <c r="E92" s="161"/>
      <c r="F92" s="161"/>
      <c r="G92" s="161"/>
      <c r="H92" s="161"/>
      <c r="I92" s="144"/>
      <c r="J92" s="144"/>
      <c r="K92" s="144"/>
      <c r="L92" s="144"/>
      <c r="M92" s="144"/>
      <c r="N92" s="144"/>
      <c r="O92" s="144"/>
      <c r="P92" s="144"/>
      <c r="Q92" s="144"/>
      <c r="R92" s="144"/>
      <c r="S92" s="144"/>
      <c r="T92" s="144"/>
    </row>
    <row r="93" spans="1:20" x14ac:dyDescent="0.3">
      <c r="A93" s="26"/>
      <c r="B93" s="161"/>
      <c r="C93" s="161"/>
      <c r="D93" s="161"/>
      <c r="E93" s="161"/>
      <c r="F93" s="161"/>
      <c r="G93" s="161"/>
      <c r="H93" s="161"/>
      <c r="I93" s="20"/>
      <c r="J93" s="20"/>
      <c r="K93" s="20"/>
      <c r="L93" s="20"/>
      <c r="M93" s="20"/>
      <c r="N93" s="20"/>
      <c r="O93" s="20"/>
      <c r="P93" s="20"/>
      <c r="Q93" s="20"/>
      <c r="R93" s="20"/>
      <c r="S93" s="20"/>
      <c r="T93" s="20"/>
    </row>
    <row r="94" spans="1:20" x14ac:dyDescent="0.3">
      <c r="A94" s="69"/>
      <c r="B94" s="161"/>
      <c r="C94" s="161"/>
      <c r="D94" s="161"/>
      <c r="E94" s="161"/>
      <c r="F94" s="161"/>
      <c r="G94" s="161"/>
      <c r="H94" s="161"/>
      <c r="I94" s="26"/>
      <c r="J94" s="26"/>
      <c r="K94" s="26"/>
      <c r="L94" s="26"/>
      <c r="M94" s="26"/>
      <c r="N94" s="26"/>
      <c r="O94" s="26"/>
      <c r="P94" s="26"/>
      <c r="Q94" s="26"/>
      <c r="R94" s="26"/>
      <c r="S94" s="26"/>
      <c r="T94" s="26"/>
    </row>
    <row r="95" spans="1:20" x14ac:dyDescent="0.3">
      <c r="A95" s="69"/>
      <c r="B95" s="161"/>
      <c r="C95" s="161"/>
      <c r="D95" s="161"/>
      <c r="E95" s="161"/>
      <c r="F95" s="161"/>
      <c r="G95" s="161"/>
      <c r="H95" s="161"/>
      <c r="I95" s="27"/>
      <c r="J95" s="27"/>
      <c r="K95" s="27"/>
      <c r="L95" s="27"/>
      <c r="M95" s="27"/>
      <c r="N95" s="27"/>
      <c r="O95" s="27"/>
      <c r="P95" s="27"/>
      <c r="Q95" s="27"/>
      <c r="R95" s="27"/>
      <c r="S95" s="27"/>
      <c r="T95" s="27"/>
    </row>
    <row r="96" spans="1:20" x14ac:dyDescent="0.3">
      <c r="A96" s="69"/>
      <c r="B96" s="161"/>
      <c r="C96" s="161"/>
      <c r="D96" s="161"/>
      <c r="E96" s="161"/>
      <c r="F96" s="161"/>
      <c r="G96" s="161"/>
      <c r="H96" s="161"/>
      <c r="I96" s="26"/>
      <c r="J96" s="26"/>
      <c r="K96" s="26"/>
      <c r="L96" s="26"/>
      <c r="M96" s="26"/>
      <c r="N96" s="26"/>
      <c r="O96" s="26"/>
      <c r="P96" s="26"/>
      <c r="Q96" s="26"/>
      <c r="R96" s="26"/>
      <c r="S96" s="26"/>
      <c r="T96" s="26"/>
    </row>
    <row r="97" spans="1:20" x14ac:dyDescent="0.3">
      <c r="A97" s="69"/>
      <c r="B97" s="161"/>
      <c r="C97" s="161"/>
      <c r="D97" s="161"/>
      <c r="E97" s="161"/>
      <c r="F97" s="161"/>
      <c r="G97" s="161"/>
      <c r="H97" s="161"/>
      <c r="I97" s="27"/>
      <c r="J97" s="27"/>
      <c r="K97" s="27"/>
      <c r="L97" s="27"/>
      <c r="M97" s="27"/>
      <c r="N97" s="27"/>
      <c r="O97" s="27"/>
      <c r="P97" s="27"/>
      <c r="Q97" s="27"/>
      <c r="R97" s="27"/>
      <c r="S97" s="27"/>
      <c r="T97" s="27"/>
    </row>
    <row r="98" spans="1:20" x14ac:dyDescent="0.3">
      <c r="A98" s="69"/>
      <c r="B98" s="161"/>
      <c r="C98" s="161"/>
      <c r="D98" s="161"/>
      <c r="E98" s="161"/>
      <c r="F98" s="161"/>
      <c r="G98" s="161"/>
      <c r="H98" s="161"/>
      <c r="I98" s="26"/>
      <c r="J98" s="26"/>
      <c r="K98" s="26"/>
      <c r="L98" s="26"/>
      <c r="M98" s="26"/>
      <c r="N98" s="26"/>
      <c r="O98" s="26"/>
      <c r="P98" s="26"/>
      <c r="Q98" s="26"/>
      <c r="R98" s="26"/>
      <c r="S98" s="26"/>
      <c r="T98" s="26"/>
    </row>
    <row r="99" spans="1:20" x14ac:dyDescent="0.3">
      <c r="A99" s="69"/>
      <c r="B99" s="161"/>
      <c r="C99" s="161"/>
      <c r="D99" s="161"/>
      <c r="E99" s="161"/>
      <c r="F99" s="161"/>
      <c r="G99" s="161"/>
      <c r="H99" s="161"/>
      <c r="I99" s="27"/>
      <c r="J99" s="27"/>
      <c r="K99" s="27"/>
      <c r="L99" s="27"/>
      <c r="M99" s="27"/>
      <c r="N99" s="27"/>
      <c r="O99" s="27"/>
      <c r="P99" s="27"/>
      <c r="Q99" s="27"/>
      <c r="R99" s="27"/>
      <c r="S99" s="27"/>
      <c r="T99" s="27"/>
    </row>
    <row r="100" spans="1:20" ht="15.6" x14ac:dyDescent="0.3">
      <c r="A100" s="26"/>
      <c r="B100" s="161"/>
      <c r="C100" s="161"/>
      <c r="D100" s="161"/>
      <c r="E100" s="161"/>
      <c r="F100" s="161"/>
      <c r="G100" s="161"/>
      <c r="H100" s="161"/>
      <c r="I100" s="144"/>
      <c r="J100" s="144"/>
      <c r="K100" s="144"/>
      <c r="L100" s="144"/>
      <c r="M100" s="144"/>
      <c r="N100" s="144"/>
      <c r="O100" s="144"/>
      <c r="P100" s="144"/>
      <c r="Q100" s="144"/>
      <c r="R100" s="144"/>
      <c r="S100" s="144"/>
      <c r="T100" s="144"/>
    </row>
    <row r="101" spans="1:20" x14ac:dyDescent="0.3">
      <c r="A101" s="26"/>
      <c r="B101" s="161"/>
      <c r="C101" s="161"/>
      <c r="D101" s="161"/>
      <c r="E101" s="161"/>
      <c r="F101" s="161"/>
      <c r="G101" s="161"/>
      <c r="H101" s="161"/>
      <c r="I101" s="20"/>
      <c r="J101" s="20"/>
      <c r="K101" s="20"/>
      <c r="L101" s="20"/>
      <c r="M101" s="20"/>
      <c r="N101" s="20"/>
      <c r="O101" s="20"/>
      <c r="P101" s="20"/>
      <c r="Q101" s="20"/>
      <c r="R101" s="20"/>
      <c r="S101" s="20"/>
      <c r="T101" s="20"/>
    </row>
    <row r="102" spans="1:20" x14ac:dyDescent="0.3">
      <c r="A102" s="69"/>
      <c r="B102" s="161"/>
      <c r="C102" s="161"/>
      <c r="D102" s="161"/>
      <c r="E102" s="161"/>
      <c r="F102" s="161"/>
      <c r="G102" s="161"/>
      <c r="H102" s="161"/>
      <c r="I102" s="26"/>
      <c r="J102" s="26"/>
      <c r="K102" s="26"/>
      <c r="L102" s="26"/>
      <c r="M102" s="26"/>
      <c r="N102" s="26"/>
      <c r="O102" s="26"/>
      <c r="P102" s="26"/>
      <c r="Q102" s="26"/>
      <c r="R102" s="26"/>
      <c r="S102" s="26"/>
      <c r="T102" s="26"/>
    </row>
    <row r="103" spans="1:20" x14ac:dyDescent="0.3">
      <c r="A103" s="69"/>
      <c r="B103" s="161"/>
      <c r="C103" s="161"/>
      <c r="D103" s="161"/>
      <c r="E103" s="161"/>
      <c r="F103" s="161"/>
      <c r="G103" s="161"/>
      <c r="H103" s="161"/>
      <c r="I103" s="27"/>
      <c r="J103" s="27"/>
      <c r="K103" s="27"/>
      <c r="L103" s="27"/>
      <c r="M103" s="27"/>
      <c r="N103" s="27"/>
      <c r="O103" s="27"/>
      <c r="P103" s="27"/>
      <c r="Q103" s="27"/>
      <c r="R103" s="27"/>
      <c r="S103" s="27"/>
      <c r="T103" s="27"/>
    </row>
    <row r="104" spans="1:20" x14ac:dyDescent="0.3">
      <c r="A104" s="69"/>
      <c r="B104" s="161"/>
      <c r="C104" s="161"/>
      <c r="D104" s="161"/>
      <c r="E104" s="161"/>
      <c r="F104" s="161"/>
      <c r="G104" s="161"/>
      <c r="H104" s="161"/>
      <c r="I104" s="26"/>
      <c r="J104" s="26"/>
      <c r="K104" s="26"/>
      <c r="L104" s="26"/>
      <c r="M104" s="26"/>
      <c r="N104" s="26"/>
      <c r="O104" s="26"/>
      <c r="P104" s="26"/>
      <c r="Q104" s="26"/>
      <c r="R104" s="26"/>
      <c r="S104" s="26"/>
      <c r="T104" s="26"/>
    </row>
    <row r="105" spans="1:20" x14ac:dyDescent="0.3">
      <c r="A105" s="69"/>
      <c r="B105" s="161"/>
      <c r="C105" s="161"/>
      <c r="D105" s="161"/>
      <c r="E105" s="161"/>
      <c r="F105" s="161"/>
      <c r="G105" s="161"/>
      <c r="H105" s="161"/>
      <c r="I105" s="27"/>
      <c r="J105" s="27"/>
      <c r="K105" s="27"/>
      <c r="L105" s="27"/>
      <c r="M105" s="27"/>
      <c r="N105" s="27"/>
      <c r="O105" s="27"/>
      <c r="P105" s="27"/>
      <c r="Q105" s="27"/>
      <c r="R105" s="27"/>
      <c r="S105" s="27"/>
      <c r="T105" s="27"/>
    </row>
    <row r="106" spans="1:20" x14ac:dyDescent="0.3">
      <c r="A106" s="69"/>
      <c r="B106" s="161"/>
      <c r="C106" s="161"/>
      <c r="D106" s="161"/>
      <c r="E106" s="161"/>
      <c r="F106" s="161"/>
      <c r="G106" s="161"/>
      <c r="H106" s="161"/>
      <c r="I106" s="26"/>
      <c r="J106" s="26"/>
      <c r="K106" s="26"/>
      <c r="L106" s="26"/>
      <c r="M106" s="26"/>
      <c r="N106" s="26"/>
      <c r="O106" s="26"/>
      <c r="P106" s="26"/>
      <c r="Q106" s="26"/>
      <c r="R106" s="26"/>
      <c r="S106" s="26"/>
      <c r="T106" s="26"/>
    </row>
    <row r="107" spans="1:20" x14ac:dyDescent="0.3">
      <c r="A107" s="69"/>
      <c r="B107" s="161"/>
      <c r="C107" s="161"/>
      <c r="D107" s="161"/>
      <c r="E107" s="161"/>
      <c r="F107" s="161"/>
      <c r="G107" s="161"/>
      <c r="H107" s="161"/>
      <c r="I107" s="27"/>
      <c r="J107" s="27"/>
      <c r="K107" s="27"/>
      <c r="L107" s="27"/>
      <c r="M107" s="27"/>
      <c r="N107" s="27"/>
      <c r="O107" s="27"/>
      <c r="P107" s="27"/>
      <c r="Q107" s="27"/>
      <c r="R107" s="27"/>
      <c r="S107" s="27"/>
      <c r="T107" s="27"/>
    </row>
    <row r="108" spans="1:20" ht="15.6" x14ac:dyDescent="0.3">
      <c r="A108" s="26"/>
      <c r="B108" s="161"/>
      <c r="C108" s="161"/>
      <c r="D108" s="161"/>
      <c r="E108" s="161"/>
      <c r="F108" s="161"/>
      <c r="G108" s="161"/>
      <c r="H108" s="161"/>
      <c r="I108" s="144"/>
      <c r="J108" s="144"/>
      <c r="K108" s="144"/>
      <c r="L108" s="144"/>
      <c r="M108" s="144"/>
      <c r="N108" s="144"/>
      <c r="O108" s="144"/>
      <c r="P108" s="144"/>
      <c r="Q108" s="144"/>
      <c r="R108" s="144"/>
      <c r="S108" s="144"/>
      <c r="T108" s="144"/>
    </row>
    <row r="109" spans="1:20" x14ac:dyDescent="0.3">
      <c r="A109" s="26"/>
      <c r="B109" s="161"/>
      <c r="C109" s="161"/>
      <c r="D109" s="161"/>
      <c r="E109" s="161"/>
      <c r="F109" s="161"/>
      <c r="G109" s="161"/>
      <c r="H109" s="161"/>
      <c r="I109" s="20"/>
      <c r="J109" s="20"/>
      <c r="K109" s="20"/>
      <c r="L109" s="20"/>
      <c r="M109" s="20"/>
      <c r="N109" s="20"/>
      <c r="O109" s="20"/>
      <c r="P109" s="20"/>
      <c r="Q109" s="20"/>
      <c r="R109" s="20"/>
      <c r="S109" s="20"/>
      <c r="T109" s="20"/>
    </row>
    <row r="110" spans="1:20" x14ac:dyDescent="0.3">
      <c r="A110" s="69"/>
      <c r="B110" s="161"/>
      <c r="C110" s="161"/>
      <c r="D110" s="161"/>
      <c r="E110" s="161"/>
      <c r="F110" s="161"/>
      <c r="G110" s="161"/>
      <c r="H110" s="161"/>
      <c r="I110" s="26"/>
      <c r="J110" s="26"/>
      <c r="K110" s="26"/>
      <c r="L110" s="26"/>
      <c r="M110" s="26"/>
      <c r="N110" s="26"/>
      <c r="O110" s="26"/>
      <c r="P110" s="26"/>
      <c r="Q110" s="26"/>
      <c r="R110" s="26"/>
      <c r="S110" s="26"/>
      <c r="T110" s="26"/>
    </row>
    <row r="111" spans="1:20" x14ac:dyDescent="0.3">
      <c r="A111" s="69"/>
      <c r="B111" s="161"/>
      <c r="C111" s="161"/>
      <c r="D111" s="161"/>
      <c r="E111" s="161"/>
      <c r="F111" s="161"/>
      <c r="G111" s="161"/>
      <c r="H111" s="161"/>
      <c r="I111" s="27"/>
      <c r="J111" s="27"/>
      <c r="K111" s="27"/>
      <c r="L111" s="27"/>
      <c r="M111" s="27"/>
      <c r="N111" s="27"/>
      <c r="O111" s="27"/>
      <c r="P111" s="27"/>
      <c r="Q111" s="27"/>
      <c r="R111" s="27"/>
      <c r="S111" s="27"/>
      <c r="T111" s="27"/>
    </row>
    <row r="112" spans="1:20" x14ac:dyDescent="0.3">
      <c r="A112" s="69"/>
      <c r="B112" s="161"/>
      <c r="C112" s="161"/>
      <c r="D112" s="161"/>
      <c r="E112" s="161"/>
      <c r="F112" s="161"/>
      <c r="G112" s="161"/>
      <c r="H112" s="161"/>
      <c r="I112" s="26"/>
      <c r="J112" s="26"/>
      <c r="K112" s="26"/>
      <c r="L112" s="26"/>
      <c r="M112" s="26"/>
      <c r="N112" s="26"/>
      <c r="O112" s="26"/>
      <c r="P112" s="26"/>
      <c r="Q112" s="26"/>
      <c r="R112" s="26"/>
      <c r="S112" s="26"/>
      <c r="T112" s="26"/>
    </row>
    <row r="113" spans="1:20" x14ac:dyDescent="0.3">
      <c r="A113" s="69"/>
      <c r="B113" s="161"/>
      <c r="C113" s="161"/>
      <c r="D113" s="161"/>
      <c r="E113" s="161"/>
      <c r="F113" s="161"/>
      <c r="G113" s="161"/>
      <c r="H113" s="161"/>
      <c r="I113" s="27"/>
      <c r="J113" s="27"/>
      <c r="K113" s="27"/>
      <c r="L113" s="27"/>
      <c r="M113" s="27"/>
      <c r="N113" s="27"/>
      <c r="O113" s="27"/>
      <c r="P113" s="27"/>
      <c r="Q113" s="27"/>
      <c r="R113" s="27"/>
      <c r="S113" s="27"/>
      <c r="T113" s="27"/>
    </row>
    <row r="114" spans="1:20" x14ac:dyDescent="0.3">
      <c r="A114" s="69"/>
      <c r="B114" s="161"/>
      <c r="C114" s="161"/>
      <c r="D114" s="161"/>
      <c r="E114" s="161"/>
      <c r="F114" s="161"/>
      <c r="G114" s="161"/>
      <c r="H114" s="161"/>
      <c r="I114" s="26"/>
      <c r="J114" s="26"/>
      <c r="K114" s="26"/>
      <c r="L114" s="26"/>
      <c r="M114" s="26"/>
      <c r="N114" s="26"/>
      <c r="O114" s="26"/>
      <c r="P114" s="26"/>
      <c r="Q114" s="26"/>
      <c r="R114" s="26"/>
      <c r="S114" s="26"/>
      <c r="T114" s="26"/>
    </row>
    <row r="115" spans="1:20" x14ac:dyDescent="0.3">
      <c r="A115" s="69"/>
      <c r="B115" s="161"/>
      <c r="C115" s="161"/>
      <c r="D115" s="161"/>
      <c r="E115" s="161"/>
      <c r="F115" s="161"/>
      <c r="G115" s="161"/>
      <c r="H115" s="161"/>
      <c r="I115" s="27"/>
      <c r="J115" s="27"/>
      <c r="K115" s="27"/>
      <c r="L115" s="27"/>
      <c r="M115" s="27"/>
      <c r="N115" s="27"/>
      <c r="O115" s="27"/>
      <c r="P115" s="27"/>
      <c r="Q115" s="27"/>
      <c r="R115" s="27"/>
      <c r="S115" s="27"/>
      <c r="T115" s="27"/>
    </row>
    <row r="116" spans="1:20" ht="15.6" x14ac:dyDescent="0.3">
      <c r="A116" s="26"/>
      <c r="B116" s="161"/>
      <c r="C116" s="161"/>
      <c r="D116" s="161"/>
      <c r="E116" s="161"/>
      <c r="F116" s="161"/>
      <c r="G116" s="161"/>
      <c r="H116" s="161"/>
      <c r="I116" s="144"/>
      <c r="J116" s="144"/>
      <c r="K116" s="144"/>
      <c r="L116" s="144"/>
      <c r="M116" s="144"/>
      <c r="N116" s="144"/>
      <c r="O116" s="144"/>
      <c r="P116" s="144"/>
      <c r="Q116" s="144"/>
      <c r="R116" s="144"/>
      <c r="S116" s="144"/>
      <c r="T116" s="144"/>
    </row>
    <row r="117" spans="1:20" x14ac:dyDescent="0.3">
      <c r="A117" s="26"/>
      <c r="B117" s="161"/>
      <c r="C117" s="161"/>
      <c r="D117" s="161"/>
      <c r="E117" s="161"/>
      <c r="F117" s="161"/>
      <c r="G117" s="161"/>
      <c r="H117" s="161"/>
      <c r="I117" s="20"/>
      <c r="J117" s="20"/>
      <c r="K117" s="20"/>
      <c r="L117" s="20"/>
      <c r="M117" s="20"/>
      <c r="N117" s="20"/>
      <c r="O117" s="20"/>
      <c r="P117" s="20"/>
      <c r="Q117" s="20"/>
      <c r="R117" s="20"/>
      <c r="S117" s="20"/>
      <c r="T117" s="20"/>
    </row>
    <row r="118" spans="1:20" x14ac:dyDescent="0.3">
      <c r="A118" s="69"/>
      <c r="B118" s="161"/>
      <c r="C118" s="161"/>
      <c r="D118" s="161"/>
      <c r="E118" s="161"/>
      <c r="F118" s="161"/>
      <c r="G118" s="161"/>
      <c r="H118" s="161"/>
      <c r="I118" s="26"/>
      <c r="J118" s="26"/>
      <c r="K118" s="26"/>
      <c r="L118" s="26"/>
      <c r="M118" s="26"/>
      <c r="N118" s="26"/>
      <c r="O118" s="26"/>
      <c r="P118" s="26"/>
      <c r="Q118" s="26"/>
      <c r="R118" s="26"/>
      <c r="S118" s="26"/>
      <c r="T118" s="26"/>
    </row>
    <row r="119" spans="1:20" x14ac:dyDescent="0.3">
      <c r="A119" s="69"/>
      <c r="B119" s="161"/>
      <c r="C119" s="161"/>
      <c r="D119" s="161"/>
      <c r="E119" s="161"/>
      <c r="F119" s="161"/>
      <c r="G119" s="161"/>
      <c r="H119" s="161"/>
      <c r="I119" s="27"/>
      <c r="J119" s="27"/>
      <c r="K119" s="27"/>
      <c r="L119" s="27"/>
      <c r="M119" s="27"/>
      <c r="N119" s="27"/>
      <c r="O119" s="27"/>
      <c r="P119" s="27"/>
      <c r="Q119" s="27"/>
      <c r="R119" s="27"/>
      <c r="S119" s="27"/>
      <c r="T119" s="27"/>
    </row>
    <row r="120" spans="1:20" x14ac:dyDescent="0.3">
      <c r="A120" s="69"/>
      <c r="B120" s="161"/>
      <c r="C120" s="161"/>
      <c r="D120" s="161"/>
      <c r="E120" s="161"/>
      <c r="F120" s="161"/>
      <c r="G120" s="161"/>
      <c r="H120" s="161"/>
      <c r="I120" s="26"/>
      <c r="J120" s="26"/>
      <c r="K120" s="26"/>
      <c r="L120" s="26"/>
      <c r="M120" s="26"/>
      <c r="N120" s="26"/>
      <c r="O120" s="26"/>
      <c r="P120" s="26"/>
      <c r="Q120" s="26"/>
      <c r="R120" s="26"/>
      <c r="S120" s="26"/>
      <c r="T120" s="26"/>
    </row>
    <row r="121" spans="1:20" x14ac:dyDescent="0.3">
      <c r="A121" s="69"/>
      <c r="B121" s="161"/>
      <c r="C121" s="161"/>
      <c r="D121" s="161"/>
      <c r="E121" s="161"/>
      <c r="F121" s="161"/>
      <c r="G121" s="161"/>
      <c r="H121" s="161"/>
      <c r="I121" s="27"/>
      <c r="J121" s="27"/>
      <c r="K121" s="27"/>
      <c r="L121" s="27"/>
      <c r="M121" s="27"/>
      <c r="N121" s="27"/>
      <c r="O121" s="27"/>
      <c r="P121" s="27"/>
      <c r="Q121" s="27"/>
      <c r="R121" s="27"/>
      <c r="S121" s="27"/>
      <c r="T121" s="27"/>
    </row>
    <row r="122" spans="1:20" x14ac:dyDescent="0.3">
      <c r="A122" s="69"/>
      <c r="B122" s="161"/>
      <c r="C122" s="161"/>
      <c r="D122" s="161"/>
      <c r="E122" s="161"/>
      <c r="F122" s="161"/>
      <c r="G122" s="161"/>
      <c r="H122" s="161"/>
      <c r="I122" s="26"/>
      <c r="J122" s="26"/>
      <c r="K122" s="26"/>
      <c r="L122" s="26"/>
      <c r="M122" s="26"/>
      <c r="N122" s="26"/>
      <c r="O122" s="26"/>
      <c r="P122" s="26"/>
      <c r="Q122" s="26"/>
      <c r="R122" s="26"/>
      <c r="S122" s="26"/>
      <c r="T122" s="26"/>
    </row>
    <row r="123" spans="1:20" x14ac:dyDescent="0.3">
      <c r="A123" s="69"/>
      <c r="B123" s="161"/>
      <c r="C123" s="161"/>
      <c r="D123" s="161"/>
      <c r="E123" s="161"/>
      <c r="F123" s="161"/>
      <c r="G123" s="161"/>
      <c r="H123" s="161"/>
      <c r="I123" s="27"/>
      <c r="J123" s="27"/>
      <c r="K123" s="27"/>
      <c r="L123" s="27"/>
      <c r="M123" s="27"/>
      <c r="N123" s="27"/>
      <c r="O123" s="27"/>
      <c r="P123" s="27"/>
      <c r="Q123" s="27"/>
      <c r="R123" s="27"/>
      <c r="S123" s="27"/>
      <c r="T123" s="27"/>
    </row>
  </sheetData>
  <sheetProtection algorithmName="SHA-512" hashValue="7UUXvxDmIIFy17qyY/NTMoY/bGO7IM7ruQ09ADfhAB6zaeyWtRwgrnh2T7bA71WChIgL8YQidjW7o3CmPlTTiA==" saltValue="YIZiESFONp6on9XwIh50kA==" spinCount="100000" sheet="1" objects="1" scenarios="1"/>
  <mergeCells count="23">
    <mergeCell ref="A31:A33"/>
    <mergeCell ref="A34:A36"/>
    <mergeCell ref="A37:A39"/>
    <mergeCell ref="A40:A42"/>
    <mergeCell ref="A13:A15"/>
    <mergeCell ref="A16:A18"/>
    <mergeCell ref="A19:A21"/>
    <mergeCell ref="A22:A24"/>
    <mergeCell ref="A25:A27"/>
    <mergeCell ref="A28:A30"/>
    <mergeCell ref="B1:D1"/>
    <mergeCell ref="E1:H1"/>
    <mergeCell ref="A2:A3"/>
    <mergeCell ref="A7:A9"/>
    <mergeCell ref="F2:F3"/>
    <mergeCell ref="G2:G3"/>
    <mergeCell ref="H2:H3"/>
    <mergeCell ref="A10:A12"/>
    <mergeCell ref="B2:B3"/>
    <mergeCell ref="C2:C3"/>
    <mergeCell ref="D2:D3"/>
    <mergeCell ref="E2:E3"/>
    <mergeCell ref="A4:A6"/>
  </mergeCells>
  <conditionalFormatting sqref="B4:H4">
    <cfRule type="containsText" dxfId="18" priority="13" operator="containsText" text="✓ Monitoring">
      <formula>NOT(ISERROR(SEARCH("✓ Monitoring",B4)))</formula>
    </cfRule>
  </conditionalFormatting>
  <conditionalFormatting sqref="B40:H40">
    <cfRule type="containsText" dxfId="17" priority="1" operator="containsText" text="✓ Monitoring">
      <formula>NOT(ISERROR(SEARCH("✓ Monitoring",B40)))</formula>
    </cfRule>
  </conditionalFormatting>
  <conditionalFormatting sqref="B7:H7">
    <cfRule type="containsText" dxfId="16" priority="12" operator="containsText" text="✓ Monitoring">
      <formula>NOT(ISERROR(SEARCH("✓ Monitoring",B7)))</formula>
    </cfRule>
  </conditionalFormatting>
  <conditionalFormatting sqref="B10:H10">
    <cfRule type="containsText" dxfId="15" priority="11" operator="containsText" text="✓ Monitoring">
      <formula>NOT(ISERROR(SEARCH("✓ Monitoring",B10)))</formula>
    </cfRule>
  </conditionalFormatting>
  <conditionalFormatting sqref="B13:H13">
    <cfRule type="containsText" dxfId="14" priority="10" operator="containsText" text="✓ Monitoring">
      <formula>NOT(ISERROR(SEARCH("✓ Monitoring",B13)))</formula>
    </cfRule>
  </conditionalFormatting>
  <conditionalFormatting sqref="B16:H16">
    <cfRule type="containsText" dxfId="13" priority="9" operator="containsText" text="✓ Monitoring">
      <formula>NOT(ISERROR(SEARCH("✓ Monitoring",B16)))</formula>
    </cfRule>
  </conditionalFormatting>
  <conditionalFormatting sqref="B19:H19">
    <cfRule type="containsText" dxfId="12" priority="8" operator="containsText" text="✓ Monitoring">
      <formula>NOT(ISERROR(SEARCH("✓ Monitoring",B19)))</formula>
    </cfRule>
  </conditionalFormatting>
  <conditionalFormatting sqref="B22:H22">
    <cfRule type="containsText" dxfId="11" priority="7" operator="containsText" text="✓ Monitoring">
      <formula>NOT(ISERROR(SEARCH("✓ Monitoring",B22)))</formula>
    </cfRule>
  </conditionalFormatting>
  <conditionalFormatting sqref="B25:H25">
    <cfRule type="containsText" dxfId="10" priority="6" operator="containsText" text="✓ Monitoring">
      <formula>NOT(ISERROR(SEARCH("✓ Monitoring",B25)))</formula>
    </cfRule>
  </conditionalFormatting>
  <conditionalFormatting sqref="B28:H28">
    <cfRule type="containsText" dxfId="9" priority="5" operator="containsText" text="✓ Monitoring">
      <formula>NOT(ISERROR(SEARCH("✓ Monitoring",B28)))</formula>
    </cfRule>
  </conditionalFormatting>
  <conditionalFormatting sqref="B31:H31">
    <cfRule type="containsText" dxfId="8" priority="4" operator="containsText" text="✓ Monitoring">
      <formula>NOT(ISERROR(SEARCH("✓ Monitoring",B31)))</formula>
    </cfRule>
  </conditionalFormatting>
  <conditionalFormatting sqref="B34:H34">
    <cfRule type="containsText" dxfId="7" priority="3" operator="containsText" text="✓ Monitoring">
      <formula>NOT(ISERROR(SEARCH("✓ Monitoring",B34)))</formula>
    </cfRule>
  </conditionalFormatting>
  <conditionalFormatting sqref="B37:H37">
    <cfRule type="containsText" dxfId="6" priority="2" operator="containsText" text="✓ Monitoring">
      <formula>NOT(ISERROR(SEARCH("✓ Monitoring",B37)))</formula>
    </cfRule>
  </conditionalFormatting>
  <dataValidations count="2">
    <dataValidation type="list" allowBlank="1" showInputMessage="1" showErrorMessage="1" sqref="B4:H4 B7:H7 B10:H10 B13:H13 B16:H16 B19:H19 B22:H22 B25:H25 B28:H28 B31:H31 B34:H34 B37:H37 B40:H40">
      <formula1>"✓ Monitoring, ☓ Not Monitoring"</formula1>
    </dataValidation>
    <dataValidation allowBlank="1" showInputMessage="1" showErrorMessage="1" promptTitle="Tip" prompt="Hold down 'ALT' and click 'ENTER' to begin a new line within these cells." sqref="B5:H6 B8:H9 B11:H12 B14:H15 B17:H18 B20:H21 B23:H24 B26:H27 B29:H30 B32:H33 B35:H36 B38:H39 B41:H42"/>
  </dataValidations>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C123"/>
  <sheetViews>
    <sheetView zoomScale="98" zoomScaleNormal="98" workbookViewId="0">
      <pane xSplit="1" ySplit="3" topLeftCell="B4" activePane="bottomRight" state="frozen"/>
      <selection pane="topRight" activeCell="B1" sqref="B1"/>
      <selection pane="bottomLeft" activeCell="A3" sqref="A3"/>
      <selection pane="bottomRight" activeCell="H1" sqref="H1"/>
    </sheetView>
  </sheetViews>
  <sheetFormatPr defaultRowHeight="14.4" x14ac:dyDescent="0.3"/>
  <cols>
    <col min="1" max="1" width="21.33203125" customWidth="1"/>
    <col min="2" max="9" width="9.6640625" customWidth="1"/>
    <col min="10" max="15" width="10.6640625" customWidth="1"/>
    <col min="16" max="16" width="11" customWidth="1"/>
    <col min="17" max="26" width="10.6640625" customWidth="1"/>
  </cols>
  <sheetData>
    <row r="1" spans="1:29" ht="15" thickBot="1" x14ac:dyDescent="0.35">
      <c r="A1" s="238" t="s">
        <v>134</v>
      </c>
      <c r="J1" s="302" t="s">
        <v>10</v>
      </c>
      <c r="K1" s="303"/>
      <c r="L1" s="303"/>
      <c r="M1" s="303"/>
      <c r="N1" s="303"/>
      <c r="O1" s="303"/>
      <c r="P1" s="304"/>
      <c r="Q1" s="305" t="s">
        <v>11</v>
      </c>
      <c r="R1" s="306"/>
      <c r="S1" s="306"/>
      <c r="T1" s="306"/>
      <c r="U1" s="306"/>
      <c r="V1" s="306"/>
      <c r="W1" s="306"/>
      <c r="X1" s="306"/>
      <c r="Y1" s="306"/>
      <c r="Z1" s="307"/>
    </row>
    <row r="2" spans="1:29" ht="15" thickBot="1" x14ac:dyDescent="0.35">
      <c r="A2" s="6"/>
      <c r="B2" s="264" t="s">
        <v>4</v>
      </c>
      <c r="C2" s="265"/>
      <c r="D2" s="265"/>
      <c r="E2" s="265"/>
      <c r="F2" s="265"/>
      <c r="G2" s="265"/>
      <c r="H2" s="265"/>
      <c r="I2" s="266"/>
      <c r="J2" s="308" t="s">
        <v>88</v>
      </c>
      <c r="K2" s="309"/>
      <c r="L2" s="308" t="s">
        <v>1</v>
      </c>
      <c r="M2" s="310"/>
      <c r="N2" s="309"/>
      <c r="O2" s="308" t="s">
        <v>89</v>
      </c>
      <c r="P2" s="309"/>
      <c r="Q2" s="301" t="s">
        <v>3</v>
      </c>
      <c r="R2" s="299"/>
      <c r="S2" s="300"/>
      <c r="T2" s="299" t="s">
        <v>64</v>
      </c>
      <c r="U2" s="300"/>
      <c r="V2" s="301" t="s">
        <v>65</v>
      </c>
      <c r="W2" s="299"/>
      <c r="X2" s="300"/>
      <c r="Y2" s="301" t="s">
        <v>21</v>
      </c>
      <c r="Z2" s="300"/>
    </row>
    <row r="3" spans="1:29" ht="31.2" thickBot="1" x14ac:dyDescent="0.35">
      <c r="A3" s="5" t="s">
        <v>0</v>
      </c>
      <c r="B3" s="28" t="s">
        <v>8</v>
      </c>
      <c r="C3" s="29" t="s">
        <v>9</v>
      </c>
      <c r="D3" s="29" t="s">
        <v>55</v>
      </c>
      <c r="E3" s="30" t="s">
        <v>54</v>
      </c>
      <c r="F3" s="30" t="s">
        <v>131</v>
      </c>
      <c r="G3" s="30" t="s">
        <v>18</v>
      </c>
      <c r="H3" s="30" t="s">
        <v>19</v>
      </c>
      <c r="I3" s="31" t="s">
        <v>16</v>
      </c>
      <c r="J3" s="181" t="s">
        <v>76</v>
      </c>
      <c r="K3" s="182" t="s">
        <v>12</v>
      </c>
      <c r="L3" s="182" t="s">
        <v>75</v>
      </c>
      <c r="M3" s="182" t="s">
        <v>74</v>
      </c>
      <c r="N3" s="182" t="s">
        <v>73</v>
      </c>
      <c r="O3" s="182" t="s">
        <v>77</v>
      </c>
      <c r="P3" s="183" t="s">
        <v>78</v>
      </c>
      <c r="Q3" s="181" t="s">
        <v>80</v>
      </c>
      <c r="R3" s="182" t="s">
        <v>79</v>
      </c>
      <c r="S3" s="182" t="s">
        <v>13</v>
      </c>
      <c r="T3" s="182" t="s">
        <v>81</v>
      </c>
      <c r="U3" s="182" t="s">
        <v>82</v>
      </c>
      <c r="V3" s="182" t="s">
        <v>83</v>
      </c>
      <c r="W3" s="182" t="s">
        <v>84</v>
      </c>
      <c r="X3" s="182" t="s">
        <v>85</v>
      </c>
      <c r="Y3" s="182" t="s">
        <v>86</v>
      </c>
      <c r="Z3" s="183" t="s">
        <v>87</v>
      </c>
      <c r="AA3" s="180"/>
      <c r="AB3" s="68"/>
      <c r="AC3" s="1"/>
    </row>
    <row r="4" spans="1:29" ht="15" customHeight="1" x14ac:dyDescent="0.3">
      <c r="A4" s="6" t="str">
        <f>('Communication &amp; Language'!A4)</f>
        <v>Example Child A</v>
      </c>
      <c r="B4" s="16" t="str">
        <f>('Communication &amp; Language'!B4)</f>
        <v>M</v>
      </c>
      <c r="C4" s="70" t="str">
        <f>('Communication &amp; Language'!C4)</f>
        <v>Y</v>
      </c>
      <c r="D4" s="70" t="str">
        <f>('Communication &amp; Language'!D4)</f>
        <v>Y</v>
      </c>
      <c r="E4" s="70">
        <f>('Communication &amp; Language'!E4)</f>
        <v>0</v>
      </c>
      <c r="F4" s="70" t="str">
        <f>'Communication &amp; Language'!F4</f>
        <v>Y</v>
      </c>
      <c r="G4" s="70">
        <f>('Communication &amp; Language'!G4)</f>
        <v>0</v>
      </c>
      <c r="H4" s="70">
        <f>('Communication &amp; Language'!H4)</f>
        <v>0</v>
      </c>
      <c r="I4" s="71" t="str">
        <f>('Communication &amp; Language'!I4)</f>
        <v>Y</v>
      </c>
      <c r="J4" s="166">
        <v>2</v>
      </c>
      <c r="K4" s="164">
        <v>2</v>
      </c>
      <c r="L4" s="164">
        <v>2</v>
      </c>
      <c r="M4" s="164">
        <v>2</v>
      </c>
      <c r="N4" s="164">
        <v>2</v>
      </c>
      <c r="O4" s="164">
        <v>2</v>
      </c>
      <c r="P4" s="165">
        <v>2</v>
      </c>
      <c r="Q4" s="166">
        <v>2</v>
      </c>
      <c r="R4" s="164">
        <v>2</v>
      </c>
      <c r="S4" s="164">
        <v>2</v>
      </c>
      <c r="T4" s="164">
        <v>2</v>
      </c>
      <c r="U4" s="164">
        <v>2</v>
      </c>
      <c r="V4" s="164">
        <v>2</v>
      </c>
      <c r="W4" s="164">
        <v>2</v>
      </c>
      <c r="X4" s="164">
        <v>2</v>
      </c>
      <c r="Y4" s="164">
        <v>2</v>
      </c>
      <c r="Z4" s="165">
        <v>2</v>
      </c>
      <c r="AA4" s="26"/>
    </row>
    <row r="5" spans="1:29" x14ac:dyDescent="0.3">
      <c r="A5" s="6" t="str">
        <f>('Communication &amp; Language'!A5)</f>
        <v>Example Child B</v>
      </c>
      <c r="B5" s="4" t="str">
        <f>('Communication &amp; Language'!B5)</f>
        <v>F</v>
      </c>
      <c r="C5" s="72" t="str">
        <f>('Communication &amp; Language'!C5)</f>
        <v>Y</v>
      </c>
      <c r="D5" s="72">
        <f>('Communication &amp; Language'!D5)</f>
        <v>0</v>
      </c>
      <c r="E5" s="72" t="str">
        <f>('Communication &amp; Language'!E5)</f>
        <v>Y</v>
      </c>
      <c r="F5" s="72">
        <f>'Communication &amp; Language'!F5</f>
        <v>0</v>
      </c>
      <c r="G5" s="72" t="str">
        <f>('Communication &amp; Language'!G5)</f>
        <v>Y</v>
      </c>
      <c r="H5" s="72">
        <f>('Communication &amp; Language'!H5)</f>
        <v>0</v>
      </c>
      <c r="I5" s="73">
        <f>('Communication &amp; Language'!I5)</f>
        <v>0</v>
      </c>
      <c r="J5" s="97">
        <v>2</v>
      </c>
      <c r="K5" s="98">
        <v>2</v>
      </c>
      <c r="L5" s="98">
        <v>2</v>
      </c>
      <c r="M5" s="98">
        <v>1</v>
      </c>
      <c r="N5" s="98">
        <v>2</v>
      </c>
      <c r="O5" s="98">
        <v>1</v>
      </c>
      <c r="P5" s="99">
        <v>2</v>
      </c>
      <c r="Q5" s="97">
        <v>2</v>
      </c>
      <c r="R5" s="98">
        <v>2</v>
      </c>
      <c r="S5" s="98">
        <v>2</v>
      </c>
      <c r="T5" s="98">
        <v>2</v>
      </c>
      <c r="U5" s="98">
        <v>2</v>
      </c>
      <c r="V5" s="98">
        <v>2</v>
      </c>
      <c r="W5" s="98">
        <v>2</v>
      </c>
      <c r="X5" s="98">
        <v>2</v>
      </c>
      <c r="Y5" s="98">
        <v>1</v>
      </c>
      <c r="Z5" s="99">
        <v>1</v>
      </c>
      <c r="AA5" s="26"/>
    </row>
    <row r="6" spans="1:29" x14ac:dyDescent="0.3">
      <c r="A6" s="6" t="str">
        <f>('Communication &amp; Language'!A6)</f>
        <v>Example Child C</v>
      </c>
      <c r="B6" s="4" t="str">
        <f>('Communication &amp; Language'!B6)</f>
        <v>M</v>
      </c>
      <c r="C6" s="72">
        <f>('Communication &amp; Language'!C6)</f>
        <v>0</v>
      </c>
      <c r="D6" s="72">
        <f>('Communication &amp; Language'!D6)</f>
        <v>0</v>
      </c>
      <c r="E6" s="72">
        <f>('Communication &amp; Language'!E6)</f>
        <v>0</v>
      </c>
      <c r="F6" s="72">
        <f>'Communication &amp; Language'!F6</f>
        <v>0</v>
      </c>
      <c r="G6" s="72">
        <f>('Communication &amp; Language'!G6)</f>
        <v>0</v>
      </c>
      <c r="H6" s="72" t="str">
        <f>('Communication &amp; Language'!H6)</f>
        <v>Y</v>
      </c>
      <c r="I6" s="73">
        <f>('Communication &amp; Language'!I6)</f>
        <v>0</v>
      </c>
      <c r="J6" s="97">
        <v>1</v>
      </c>
      <c r="K6" s="98">
        <v>2</v>
      </c>
      <c r="L6" s="98">
        <v>2</v>
      </c>
      <c r="M6" s="98">
        <v>1</v>
      </c>
      <c r="N6" s="98">
        <v>2</v>
      </c>
      <c r="O6" s="98">
        <v>1</v>
      </c>
      <c r="P6" s="99">
        <v>1</v>
      </c>
      <c r="Q6" s="97">
        <v>2</v>
      </c>
      <c r="R6" s="98">
        <v>2</v>
      </c>
      <c r="S6" s="98">
        <v>2</v>
      </c>
      <c r="T6" s="98">
        <v>1</v>
      </c>
      <c r="U6" s="98">
        <v>1</v>
      </c>
      <c r="V6" s="98">
        <v>2</v>
      </c>
      <c r="W6" s="98">
        <v>1</v>
      </c>
      <c r="X6" s="98">
        <v>2</v>
      </c>
      <c r="Y6" s="98">
        <v>1</v>
      </c>
      <c r="Z6" s="99">
        <v>2</v>
      </c>
      <c r="AA6" s="26"/>
    </row>
    <row r="7" spans="1:29" x14ac:dyDescent="0.3">
      <c r="A7" s="6" t="str">
        <f>('Communication &amp; Language'!A7)</f>
        <v>Pupil name</v>
      </c>
      <c r="B7" s="4">
        <f>('Communication &amp; Language'!B7)</f>
        <v>0</v>
      </c>
      <c r="C7" s="72">
        <f>('Communication &amp; Language'!C7)</f>
        <v>0</v>
      </c>
      <c r="D7" s="72">
        <f>('Communication &amp; Language'!D7)</f>
        <v>0</v>
      </c>
      <c r="E7" s="72">
        <f>('Communication &amp; Language'!E7)</f>
        <v>0</v>
      </c>
      <c r="F7" s="72">
        <f>'Communication &amp; Language'!F7</f>
        <v>0</v>
      </c>
      <c r="G7" s="72">
        <f>('Communication &amp; Language'!G7)</f>
        <v>0</v>
      </c>
      <c r="H7" s="72">
        <f>('Communication &amp; Language'!H7)</f>
        <v>0</v>
      </c>
      <c r="I7" s="73">
        <f>('Communication &amp; Language'!I7)</f>
        <v>0</v>
      </c>
      <c r="J7" s="97"/>
      <c r="K7" s="98"/>
      <c r="L7" s="98"/>
      <c r="M7" s="98"/>
      <c r="N7" s="98"/>
      <c r="O7" s="98"/>
      <c r="P7" s="99"/>
      <c r="Q7" s="97"/>
      <c r="R7" s="98"/>
      <c r="S7" s="98"/>
      <c r="T7" s="98"/>
      <c r="U7" s="98"/>
      <c r="V7" s="98"/>
      <c r="W7" s="98"/>
      <c r="X7" s="98"/>
      <c r="Y7" s="98"/>
      <c r="Z7" s="99"/>
      <c r="AA7" s="26"/>
    </row>
    <row r="8" spans="1:29" x14ac:dyDescent="0.3">
      <c r="A8" s="6" t="str">
        <f>('Communication &amp; Language'!A8)</f>
        <v>Pupil name</v>
      </c>
      <c r="B8" s="4">
        <f>('Communication &amp; Language'!B8)</f>
        <v>0</v>
      </c>
      <c r="C8" s="72">
        <f>('Communication &amp; Language'!C8)</f>
        <v>0</v>
      </c>
      <c r="D8" s="72">
        <f>('Communication &amp; Language'!D8)</f>
        <v>0</v>
      </c>
      <c r="E8" s="72">
        <f>('Communication &amp; Language'!E8)</f>
        <v>0</v>
      </c>
      <c r="F8" s="72">
        <f>'Communication &amp; Language'!F8</f>
        <v>0</v>
      </c>
      <c r="G8" s="72">
        <f>('Communication &amp; Language'!G8)</f>
        <v>0</v>
      </c>
      <c r="H8" s="72">
        <f>('Communication &amp; Language'!H8)</f>
        <v>0</v>
      </c>
      <c r="I8" s="73">
        <f>('Communication &amp; Language'!I8)</f>
        <v>0</v>
      </c>
      <c r="J8" s="97"/>
      <c r="K8" s="98"/>
      <c r="L8" s="98"/>
      <c r="M8" s="98"/>
      <c r="N8" s="98"/>
      <c r="O8" s="98"/>
      <c r="P8" s="99"/>
      <c r="Q8" s="97"/>
      <c r="R8" s="98"/>
      <c r="S8" s="98"/>
      <c r="T8" s="98"/>
      <c r="U8" s="98"/>
      <c r="V8" s="98"/>
      <c r="W8" s="98"/>
      <c r="X8" s="98"/>
      <c r="Y8" s="98"/>
      <c r="Z8" s="99"/>
      <c r="AA8" s="26"/>
    </row>
    <row r="9" spans="1:29" x14ac:dyDescent="0.3">
      <c r="A9" s="6" t="str">
        <f>('Communication &amp; Language'!A9)</f>
        <v>Pupil name</v>
      </c>
      <c r="B9" s="4">
        <f>('Communication &amp; Language'!B9)</f>
        <v>0</v>
      </c>
      <c r="C9" s="72">
        <f>('Communication &amp; Language'!C9)</f>
        <v>0</v>
      </c>
      <c r="D9" s="72">
        <f>('Communication &amp; Language'!D9)</f>
        <v>0</v>
      </c>
      <c r="E9" s="72">
        <f>('Communication &amp; Language'!E9)</f>
        <v>0</v>
      </c>
      <c r="F9" s="72">
        <f>'Communication &amp; Language'!F9</f>
        <v>0</v>
      </c>
      <c r="G9" s="72">
        <f>('Communication &amp; Language'!G9)</f>
        <v>0</v>
      </c>
      <c r="H9" s="72">
        <f>('Communication &amp; Language'!H9)</f>
        <v>0</v>
      </c>
      <c r="I9" s="73">
        <f>('Communication &amp; Language'!I9)</f>
        <v>0</v>
      </c>
      <c r="J9" s="97"/>
      <c r="K9" s="98"/>
      <c r="L9" s="98"/>
      <c r="M9" s="98"/>
      <c r="N9" s="98"/>
      <c r="O9" s="98"/>
      <c r="P9" s="99"/>
      <c r="Q9" s="97"/>
      <c r="R9" s="98"/>
      <c r="S9" s="98"/>
      <c r="T9" s="98"/>
      <c r="U9" s="98"/>
      <c r="V9" s="98"/>
      <c r="W9" s="98"/>
      <c r="X9" s="98"/>
      <c r="Y9" s="98"/>
      <c r="Z9" s="99"/>
      <c r="AA9" s="26"/>
    </row>
    <row r="10" spans="1:29" x14ac:dyDescent="0.3">
      <c r="A10" s="6" t="str">
        <f>('Communication &amp; Language'!A10)</f>
        <v>Pupil name</v>
      </c>
      <c r="B10" s="4">
        <f>('Communication &amp; Language'!B10)</f>
        <v>0</v>
      </c>
      <c r="C10" s="72">
        <f>('Communication &amp; Language'!C10)</f>
        <v>0</v>
      </c>
      <c r="D10" s="72">
        <f>('Communication &amp; Language'!D10)</f>
        <v>0</v>
      </c>
      <c r="E10" s="72">
        <f>('Communication &amp; Language'!E10)</f>
        <v>0</v>
      </c>
      <c r="F10" s="72">
        <f>'Communication &amp; Language'!F10</f>
        <v>0</v>
      </c>
      <c r="G10" s="72">
        <f>('Communication &amp; Language'!G10)</f>
        <v>0</v>
      </c>
      <c r="H10" s="72">
        <f>('Communication &amp; Language'!H10)</f>
        <v>0</v>
      </c>
      <c r="I10" s="73">
        <f>('Communication &amp; Language'!I10)</f>
        <v>0</v>
      </c>
      <c r="J10" s="97"/>
      <c r="K10" s="98"/>
      <c r="L10" s="98"/>
      <c r="M10" s="98"/>
      <c r="N10" s="98"/>
      <c r="O10" s="98"/>
      <c r="P10" s="99"/>
      <c r="Q10" s="97"/>
      <c r="R10" s="98"/>
      <c r="S10" s="98"/>
      <c r="T10" s="98"/>
      <c r="U10" s="98"/>
      <c r="V10" s="98"/>
      <c r="W10" s="98"/>
      <c r="X10" s="98"/>
      <c r="Y10" s="98"/>
      <c r="Z10" s="99"/>
      <c r="AA10" s="26"/>
    </row>
    <row r="11" spans="1:29" x14ac:dyDescent="0.3">
      <c r="A11" s="6" t="str">
        <f>('Communication &amp; Language'!A11)</f>
        <v>Pupil name</v>
      </c>
      <c r="B11" s="4">
        <f>('Communication &amp; Language'!B11)</f>
        <v>0</v>
      </c>
      <c r="C11" s="72">
        <f>('Communication &amp; Language'!C11)</f>
        <v>0</v>
      </c>
      <c r="D11" s="72">
        <f>('Communication &amp; Language'!D11)</f>
        <v>0</v>
      </c>
      <c r="E11" s="72">
        <f>('Communication &amp; Language'!E11)</f>
        <v>0</v>
      </c>
      <c r="F11" s="72">
        <f>'Communication &amp; Language'!F11</f>
        <v>0</v>
      </c>
      <c r="G11" s="72">
        <f>('Communication &amp; Language'!G11)</f>
        <v>0</v>
      </c>
      <c r="H11" s="72">
        <f>('Communication &amp; Language'!H11)</f>
        <v>0</v>
      </c>
      <c r="I11" s="73">
        <f>('Communication &amp; Language'!I11)</f>
        <v>0</v>
      </c>
      <c r="J11" s="97"/>
      <c r="K11" s="98"/>
      <c r="L11" s="98"/>
      <c r="M11" s="98"/>
      <c r="N11" s="98"/>
      <c r="O11" s="98"/>
      <c r="P11" s="99"/>
      <c r="Q11" s="97"/>
      <c r="R11" s="98"/>
      <c r="S11" s="98"/>
      <c r="T11" s="98"/>
      <c r="U11" s="98"/>
      <c r="V11" s="98"/>
      <c r="W11" s="98"/>
      <c r="X11" s="98"/>
      <c r="Y11" s="98"/>
      <c r="Z11" s="99"/>
      <c r="AA11" s="26"/>
    </row>
    <row r="12" spans="1:29" x14ac:dyDescent="0.3">
      <c r="A12" s="6" t="str">
        <f>('Communication &amp; Language'!A12)</f>
        <v>Pupil name</v>
      </c>
      <c r="B12" s="4">
        <f>('Communication &amp; Language'!B12)</f>
        <v>0</v>
      </c>
      <c r="C12" s="72">
        <f>('Communication &amp; Language'!C12)</f>
        <v>0</v>
      </c>
      <c r="D12" s="72">
        <f>('Communication &amp; Language'!D12)</f>
        <v>0</v>
      </c>
      <c r="E12" s="72">
        <f>('Communication &amp; Language'!E12)</f>
        <v>0</v>
      </c>
      <c r="F12" s="72">
        <f>'Communication &amp; Language'!F12</f>
        <v>0</v>
      </c>
      <c r="G12" s="72">
        <f>('Communication &amp; Language'!G12)</f>
        <v>0</v>
      </c>
      <c r="H12" s="72">
        <f>('Communication &amp; Language'!H12)</f>
        <v>0</v>
      </c>
      <c r="I12" s="73">
        <f>('Communication &amp; Language'!I12)</f>
        <v>0</v>
      </c>
      <c r="J12" s="97"/>
      <c r="K12" s="98"/>
      <c r="L12" s="98"/>
      <c r="M12" s="98"/>
      <c r="N12" s="98"/>
      <c r="O12" s="98"/>
      <c r="P12" s="99"/>
      <c r="Q12" s="97"/>
      <c r="R12" s="98"/>
      <c r="S12" s="98"/>
      <c r="T12" s="98"/>
      <c r="U12" s="98"/>
      <c r="V12" s="98"/>
      <c r="W12" s="98"/>
      <c r="X12" s="98"/>
      <c r="Y12" s="98"/>
      <c r="Z12" s="99"/>
      <c r="AA12" s="26"/>
    </row>
    <row r="13" spans="1:29" x14ac:dyDescent="0.3">
      <c r="A13" s="6" t="str">
        <f>('Communication &amp; Language'!A13)</f>
        <v>Pupil name</v>
      </c>
      <c r="B13" s="4">
        <f>('Communication &amp; Language'!B13)</f>
        <v>0</v>
      </c>
      <c r="C13" s="72">
        <f>('Communication &amp; Language'!C13)</f>
        <v>0</v>
      </c>
      <c r="D13" s="72">
        <f>('Communication &amp; Language'!D13)</f>
        <v>0</v>
      </c>
      <c r="E13" s="72">
        <f>('Communication &amp; Language'!E13)</f>
        <v>0</v>
      </c>
      <c r="F13" s="72">
        <f>'Communication &amp; Language'!F13</f>
        <v>0</v>
      </c>
      <c r="G13" s="72">
        <f>('Communication &amp; Language'!G13)</f>
        <v>0</v>
      </c>
      <c r="H13" s="72">
        <f>('Communication &amp; Language'!H13)</f>
        <v>0</v>
      </c>
      <c r="I13" s="73">
        <f>('Communication &amp; Language'!I13)</f>
        <v>0</v>
      </c>
      <c r="J13" s="97"/>
      <c r="K13" s="98"/>
      <c r="L13" s="98"/>
      <c r="M13" s="98"/>
      <c r="N13" s="98"/>
      <c r="O13" s="98"/>
      <c r="P13" s="99"/>
      <c r="Q13" s="97"/>
      <c r="R13" s="98"/>
      <c r="S13" s="98"/>
      <c r="T13" s="98"/>
      <c r="U13" s="98"/>
      <c r="V13" s="98"/>
      <c r="W13" s="98"/>
      <c r="X13" s="98"/>
      <c r="Y13" s="98"/>
      <c r="Z13" s="99"/>
      <c r="AA13" s="26"/>
    </row>
    <row r="14" spans="1:29" x14ac:dyDescent="0.3">
      <c r="A14" s="6" t="str">
        <f>('Communication &amp; Language'!A14)</f>
        <v>Pupil name</v>
      </c>
      <c r="B14" s="4">
        <f>('Communication &amp; Language'!B14)</f>
        <v>0</v>
      </c>
      <c r="C14" s="72">
        <f>('Communication &amp; Language'!C14)</f>
        <v>0</v>
      </c>
      <c r="D14" s="72">
        <f>('Communication &amp; Language'!D14)</f>
        <v>0</v>
      </c>
      <c r="E14" s="72">
        <f>('Communication &amp; Language'!E14)</f>
        <v>0</v>
      </c>
      <c r="F14" s="72">
        <f>'Communication &amp; Language'!F14</f>
        <v>0</v>
      </c>
      <c r="G14" s="72">
        <f>('Communication &amp; Language'!G14)</f>
        <v>0</v>
      </c>
      <c r="H14" s="72">
        <f>('Communication &amp; Language'!H14)</f>
        <v>0</v>
      </c>
      <c r="I14" s="73">
        <f>('Communication &amp; Language'!I14)</f>
        <v>0</v>
      </c>
      <c r="J14" s="97"/>
      <c r="K14" s="98"/>
      <c r="L14" s="98"/>
      <c r="M14" s="98"/>
      <c r="N14" s="98"/>
      <c r="O14" s="98"/>
      <c r="P14" s="99"/>
      <c r="Q14" s="97"/>
      <c r="R14" s="98"/>
      <c r="S14" s="98"/>
      <c r="T14" s="98"/>
      <c r="U14" s="98"/>
      <c r="V14" s="98"/>
      <c r="W14" s="98"/>
      <c r="X14" s="98"/>
      <c r="Y14" s="98"/>
      <c r="Z14" s="99"/>
      <c r="AA14" s="26"/>
    </row>
    <row r="15" spans="1:29" x14ac:dyDescent="0.3">
      <c r="A15" s="6" t="str">
        <f>('Communication &amp; Language'!A15)</f>
        <v>Pupil name</v>
      </c>
      <c r="B15" s="4">
        <f>('Communication &amp; Language'!B15)</f>
        <v>0</v>
      </c>
      <c r="C15" s="72">
        <f>('Communication &amp; Language'!C15)</f>
        <v>0</v>
      </c>
      <c r="D15" s="72">
        <f>('Communication &amp; Language'!D15)</f>
        <v>0</v>
      </c>
      <c r="E15" s="72">
        <f>('Communication &amp; Language'!E15)</f>
        <v>0</v>
      </c>
      <c r="F15" s="72">
        <f>'Communication &amp; Language'!F15</f>
        <v>0</v>
      </c>
      <c r="G15" s="72">
        <f>('Communication &amp; Language'!G15)</f>
        <v>0</v>
      </c>
      <c r="H15" s="72">
        <f>('Communication &amp; Language'!H15)</f>
        <v>0</v>
      </c>
      <c r="I15" s="73">
        <f>('Communication &amp; Language'!I15)</f>
        <v>0</v>
      </c>
      <c r="J15" s="97"/>
      <c r="K15" s="98"/>
      <c r="L15" s="98"/>
      <c r="M15" s="98"/>
      <c r="N15" s="98"/>
      <c r="O15" s="98"/>
      <c r="P15" s="99"/>
      <c r="Q15" s="97"/>
      <c r="R15" s="98"/>
      <c r="S15" s="98"/>
      <c r="T15" s="98"/>
      <c r="U15" s="98"/>
      <c r="V15" s="98"/>
      <c r="W15" s="98"/>
      <c r="X15" s="98"/>
      <c r="Y15" s="98"/>
      <c r="Z15" s="99"/>
      <c r="AA15" s="26"/>
    </row>
    <row r="16" spans="1:29" x14ac:dyDescent="0.3">
      <c r="A16" s="6" t="str">
        <f>('Communication &amp; Language'!A16)</f>
        <v>Pupil name</v>
      </c>
      <c r="B16" s="4">
        <f>('Communication &amp; Language'!B16)</f>
        <v>0</v>
      </c>
      <c r="C16" s="72">
        <f>('Communication &amp; Language'!C16)</f>
        <v>0</v>
      </c>
      <c r="D16" s="72">
        <f>('Communication &amp; Language'!D16)</f>
        <v>0</v>
      </c>
      <c r="E16" s="72">
        <f>('Communication &amp; Language'!E16)</f>
        <v>0</v>
      </c>
      <c r="F16" s="72">
        <f>'Communication &amp; Language'!F16</f>
        <v>0</v>
      </c>
      <c r="G16" s="72">
        <f>('Communication &amp; Language'!G16)</f>
        <v>0</v>
      </c>
      <c r="H16" s="72">
        <f>('Communication &amp; Language'!H16)</f>
        <v>0</v>
      </c>
      <c r="I16" s="73">
        <f>('Communication &amp; Language'!I16)</f>
        <v>0</v>
      </c>
      <c r="J16" s="97"/>
      <c r="K16" s="98"/>
      <c r="L16" s="98"/>
      <c r="M16" s="98"/>
      <c r="N16" s="98"/>
      <c r="O16" s="98"/>
      <c r="P16" s="99"/>
      <c r="Q16" s="97"/>
      <c r="R16" s="98"/>
      <c r="S16" s="98"/>
      <c r="T16" s="98"/>
      <c r="U16" s="98"/>
      <c r="V16" s="98"/>
      <c r="W16" s="98"/>
      <c r="X16" s="98"/>
      <c r="Y16" s="98"/>
      <c r="Z16" s="99"/>
      <c r="AA16" s="26"/>
    </row>
    <row r="17" spans="1:27" x14ac:dyDescent="0.3">
      <c r="A17" s="6" t="str">
        <f>('Communication &amp; Language'!A17)</f>
        <v>Pupil name</v>
      </c>
      <c r="B17" s="4">
        <f>('Communication &amp; Language'!B17)</f>
        <v>0</v>
      </c>
      <c r="C17" s="72">
        <f>('Communication &amp; Language'!C17)</f>
        <v>0</v>
      </c>
      <c r="D17" s="72">
        <f>('Communication &amp; Language'!D17)</f>
        <v>0</v>
      </c>
      <c r="E17" s="72">
        <f>('Communication &amp; Language'!E17)</f>
        <v>0</v>
      </c>
      <c r="F17" s="72">
        <f>'Communication &amp; Language'!F17</f>
        <v>0</v>
      </c>
      <c r="G17" s="72">
        <f>('Communication &amp; Language'!G17)</f>
        <v>0</v>
      </c>
      <c r="H17" s="72">
        <f>('Communication &amp; Language'!H17)</f>
        <v>0</v>
      </c>
      <c r="I17" s="73">
        <f>('Communication &amp; Language'!I17)</f>
        <v>0</v>
      </c>
      <c r="J17" s="97"/>
      <c r="K17" s="98"/>
      <c r="L17" s="98"/>
      <c r="M17" s="98"/>
      <c r="N17" s="98"/>
      <c r="O17" s="98"/>
      <c r="P17" s="99"/>
      <c r="Q17" s="97"/>
      <c r="R17" s="98"/>
      <c r="S17" s="98"/>
      <c r="T17" s="98"/>
      <c r="U17" s="98"/>
      <c r="V17" s="98"/>
      <c r="W17" s="98"/>
      <c r="X17" s="98"/>
      <c r="Y17" s="98"/>
      <c r="Z17" s="99"/>
      <c r="AA17" s="26"/>
    </row>
    <row r="18" spans="1:27" x14ac:dyDescent="0.3">
      <c r="A18" s="6" t="str">
        <f>('Communication &amp; Language'!A18)</f>
        <v>Pupil name</v>
      </c>
      <c r="B18" s="4">
        <f>('Communication &amp; Language'!B18)</f>
        <v>0</v>
      </c>
      <c r="C18" s="72">
        <f>('Communication &amp; Language'!C18)</f>
        <v>0</v>
      </c>
      <c r="D18" s="72">
        <f>('Communication &amp; Language'!D18)</f>
        <v>0</v>
      </c>
      <c r="E18" s="72">
        <f>('Communication &amp; Language'!E18)</f>
        <v>0</v>
      </c>
      <c r="F18" s="72">
        <f>'Communication &amp; Language'!F18</f>
        <v>0</v>
      </c>
      <c r="G18" s="72">
        <f>('Communication &amp; Language'!G18)</f>
        <v>0</v>
      </c>
      <c r="H18" s="72">
        <f>('Communication &amp; Language'!H18)</f>
        <v>0</v>
      </c>
      <c r="I18" s="73">
        <f>('Communication &amp; Language'!I18)</f>
        <v>0</v>
      </c>
      <c r="J18" s="97"/>
      <c r="K18" s="98"/>
      <c r="L18" s="98"/>
      <c r="M18" s="98"/>
      <c r="N18" s="98"/>
      <c r="O18" s="98"/>
      <c r="P18" s="99"/>
      <c r="Q18" s="97"/>
      <c r="R18" s="98"/>
      <c r="S18" s="98"/>
      <c r="T18" s="98"/>
      <c r="U18" s="98"/>
      <c r="V18" s="98"/>
      <c r="W18" s="98"/>
      <c r="X18" s="98"/>
      <c r="Y18" s="98"/>
      <c r="Z18" s="99"/>
      <c r="AA18" s="26"/>
    </row>
    <row r="19" spans="1:27" x14ac:dyDescent="0.3">
      <c r="A19" s="6" t="str">
        <f>('Communication &amp; Language'!A19)</f>
        <v>Pupil name</v>
      </c>
      <c r="B19" s="4">
        <f>('Communication &amp; Language'!B19)</f>
        <v>0</v>
      </c>
      <c r="C19" s="72">
        <f>('Communication &amp; Language'!C19)</f>
        <v>0</v>
      </c>
      <c r="D19" s="72">
        <f>('Communication &amp; Language'!D19)</f>
        <v>0</v>
      </c>
      <c r="E19" s="72">
        <f>('Communication &amp; Language'!E19)</f>
        <v>0</v>
      </c>
      <c r="F19" s="72">
        <f>'Communication &amp; Language'!F19</f>
        <v>0</v>
      </c>
      <c r="G19" s="72">
        <f>('Communication &amp; Language'!G19)</f>
        <v>0</v>
      </c>
      <c r="H19" s="72">
        <f>('Communication &amp; Language'!H19)</f>
        <v>0</v>
      </c>
      <c r="I19" s="73">
        <f>('Communication &amp; Language'!I19)</f>
        <v>0</v>
      </c>
      <c r="J19" s="97"/>
      <c r="K19" s="98"/>
      <c r="L19" s="98"/>
      <c r="M19" s="98"/>
      <c r="N19" s="98"/>
      <c r="O19" s="98"/>
      <c r="P19" s="99"/>
      <c r="Q19" s="97"/>
      <c r="R19" s="98"/>
      <c r="S19" s="98"/>
      <c r="T19" s="98"/>
      <c r="U19" s="98"/>
      <c r="V19" s="98"/>
      <c r="W19" s="98"/>
      <c r="X19" s="98"/>
      <c r="Y19" s="98"/>
      <c r="Z19" s="99"/>
      <c r="AA19" s="26"/>
    </row>
    <row r="20" spans="1:27" x14ac:dyDescent="0.3">
      <c r="A20" s="6" t="str">
        <f>('Communication &amp; Language'!A20)</f>
        <v>Pupil name</v>
      </c>
      <c r="B20" s="4">
        <f>('Communication &amp; Language'!B20)</f>
        <v>0</v>
      </c>
      <c r="C20" s="72">
        <f>('Communication &amp; Language'!C20)</f>
        <v>0</v>
      </c>
      <c r="D20" s="72">
        <f>('Communication &amp; Language'!D20)</f>
        <v>0</v>
      </c>
      <c r="E20" s="72">
        <f>('Communication &amp; Language'!E20)</f>
        <v>0</v>
      </c>
      <c r="F20" s="72">
        <f>'Communication &amp; Language'!F20</f>
        <v>0</v>
      </c>
      <c r="G20" s="72">
        <f>('Communication &amp; Language'!G20)</f>
        <v>0</v>
      </c>
      <c r="H20" s="72">
        <f>('Communication &amp; Language'!H20)</f>
        <v>0</v>
      </c>
      <c r="I20" s="73">
        <f>('Communication &amp; Language'!I20)</f>
        <v>0</v>
      </c>
      <c r="J20" s="97"/>
      <c r="K20" s="98"/>
      <c r="L20" s="98"/>
      <c r="M20" s="98"/>
      <c r="N20" s="98"/>
      <c r="O20" s="98"/>
      <c r="P20" s="99"/>
      <c r="Q20" s="97"/>
      <c r="R20" s="98"/>
      <c r="S20" s="98"/>
      <c r="T20" s="98"/>
      <c r="U20" s="98"/>
      <c r="V20" s="98"/>
      <c r="W20" s="98"/>
      <c r="X20" s="98"/>
      <c r="Y20" s="98"/>
      <c r="Z20" s="99"/>
      <c r="AA20" s="26"/>
    </row>
    <row r="21" spans="1:27" x14ac:dyDescent="0.3">
      <c r="A21" s="6" t="str">
        <f>('Communication &amp; Language'!A21)</f>
        <v>Pupil name</v>
      </c>
      <c r="B21" s="4">
        <f>('Communication &amp; Language'!B21)</f>
        <v>0</v>
      </c>
      <c r="C21" s="72">
        <f>('Communication &amp; Language'!C21)</f>
        <v>0</v>
      </c>
      <c r="D21" s="72">
        <f>('Communication &amp; Language'!D21)</f>
        <v>0</v>
      </c>
      <c r="E21" s="72">
        <f>('Communication &amp; Language'!E21)</f>
        <v>0</v>
      </c>
      <c r="F21" s="72">
        <f>'Communication &amp; Language'!F21</f>
        <v>0</v>
      </c>
      <c r="G21" s="72">
        <f>('Communication &amp; Language'!G21)</f>
        <v>0</v>
      </c>
      <c r="H21" s="72">
        <f>('Communication &amp; Language'!H21)</f>
        <v>0</v>
      </c>
      <c r="I21" s="73">
        <f>('Communication &amp; Language'!I21)</f>
        <v>0</v>
      </c>
      <c r="J21" s="97"/>
      <c r="K21" s="98"/>
      <c r="L21" s="98"/>
      <c r="M21" s="98"/>
      <c r="N21" s="98"/>
      <c r="O21" s="98"/>
      <c r="P21" s="99"/>
      <c r="Q21" s="97"/>
      <c r="R21" s="98"/>
      <c r="S21" s="98"/>
      <c r="T21" s="98"/>
      <c r="U21" s="98"/>
      <c r="V21" s="98"/>
      <c r="W21" s="98"/>
      <c r="X21" s="98"/>
      <c r="Y21" s="98"/>
      <c r="Z21" s="99"/>
      <c r="AA21" s="26"/>
    </row>
    <row r="22" spans="1:27" x14ac:dyDescent="0.3">
      <c r="A22" s="6" t="str">
        <f>('Communication &amp; Language'!A22)</f>
        <v>Pupil name</v>
      </c>
      <c r="B22" s="4">
        <f>('Communication &amp; Language'!B22)</f>
        <v>0</v>
      </c>
      <c r="C22" s="72">
        <f>('Communication &amp; Language'!C22)</f>
        <v>0</v>
      </c>
      <c r="D22" s="72">
        <f>('Communication &amp; Language'!D22)</f>
        <v>0</v>
      </c>
      <c r="E22" s="72">
        <f>('Communication &amp; Language'!E22)</f>
        <v>0</v>
      </c>
      <c r="F22" s="72">
        <f>'Communication &amp; Language'!F22</f>
        <v>0</v>
      </c>
      <c r="G22" s="72">
        <f>('Communication &amp; Language'!G22)</f>
        <v>0</v>
      </c>
      <c r="H22" s="72">
        <f>('Communication &amp; Language'!H22)</f>
        <v>0</v>
      </c>
      <c r="I22" s="73">
        <f>('Communication &amp; Language'!I22)</f>
        <v>0</v>
      </c>
      <c r="J22" s="97"/>
      <c r="K22" s="98"/>
      <c r="L22" s="98"/>
      <c r="M22" s="98"/>
      <c r="N22" s="98"/>
      <c r="O22" s="98"/>
      <c r="P22" s="99"/>
      <c r="Q22" s="97"/>
      <c r="R22" s="98"/>
      <c r="S22" s="98"/>
      <c r="T22" s="98"/>
      <c r="U22" s="98"/>
      <c r="V22" s="98"/>
      <c r="W22" s="98"/>
      <c r="X22" s="98"/>
      <c r="Y22" s="98"/>
      <c r="Z22" s="99"/>
      <c r="AA22" s="26"/>
    </row>
    <row r="23" spans="1:27" x14ac:dyDescent="0.3">
      <c r="A23" s="6" t="str">
        <f>('Communication &amp; Language'!A23)</f>
        <v>Pupil name</v>
      </c>
      <c r="B23" s="4">
        <f>('Communication &amp; Language'!B23)</f>
        <v>0</v>
      </c>
      <c r="C23" s="72">
        <f>('Communication &amp; Language'!C23)</f>
        <v>0</v>
      </c>
      <c r="D23" s="72">
        <f>('Communication &amp; Language'!D23)</f>
        <v>0</v>
      </c>
      <c r="E23" s="72">
        <f>('Communication &amp; Language'!E23)</f>
        <v>0</v>
      </c>
      <c r="F23" s="72">
        <f>'Communication &amp; Language'!F23</f>
        <v>0</v>
      </c>
      <c r="G23" s="72">
        <f>('Communication &amp; Language'!G23)</f>
        <v>0</v>
      </c>
      <c r="H23" s="72">
        <f>('Communication &amp; Language'!H23)</f>
        <v>0</v>
      </c>
      <c r="I23" s="73">
        <f>('Communication &amp; Language'!I23)</f>
        <v>0</v>
      </c>
      <c r="J23" s="97"/>
      <c r="K23" s="98"/>
      <c r="L23" s="98"/>
      <c r="M23" s="98"/>
      <c r="N23" s="98"/>
      <c r="O23" s="98"/>
      <c r="P23" s="99"/>
      <c r="Q23" s="97"/>
      <c r="R23" s="98"/>
      <c r="S23" s="98"/>
      <c r="T23" s="98"/>
      <c r="U23" s="98"/>
      <c r="V23" s="98"/>
      <c r="W23" s="98"/>
      <c r="X23" s="98"/>
      <c r="Y23" s="98"/>
      <c r="Z23" s="99"/>
      <c r="AA23" s="26"/>
    </row>
    <row r="24" spans="1:27" x14ac:dyDescent="0.3">
      <c r="A24" s="6" t="str">
        <f>('Communication &amp; Language'!A24)</f>
        <v>Pupil name</v>
      </c>
      <c r="B24" s="4">
        <f>('Communication &amp; Language'!B24)</f>
        <v>0</v>
      </c>
      <c r="C24" s="72">
        <f>('Communication &amp; Language'!C24)</f>
        <v>0</v>
      </c>
      <c r="D24" s="72">
        <f>('Communication &amp; Language'!D24)</f>
        <v>0</v>
      </c>
      <c r="E24" s="72">
        <f>('Communication &amp; Language'!E24)</f>
        <v>0</v>
      </c>
      <c r="F24" s="72">
        <f>'Communication &amp; Language'!F24</f>
        <v>0</v>
      </c>
      <c r="G24" s="72">
        <f>('Communication &amp; Language'!G24)</f>
        <v>0</v>
      </c>
      <c r="H24" s="72">
        <f>('Communication &amp; Language'!H24)</f>
        <v>0</v>
      </c>
      <c r="I24" s="73">
        <f>('Communication &amp; Language'!I24)</f>
        <v>0</v>
      </c>
      <c r="J24" s="97"/>
      <c r="K24" s="98"/>
      <c r="L24" s="98"/>
      <c r="M24" s="98"/>
      <c r="N24" s="98"/>
      <c r="O24" s="98"/>
      <c r="P24" s="99"/>
      <c r="Q24" s="97"/>
      <c r="R24" s="98"/>
      <c r="S24" s="98"/>
      <c r="T24" s="98"/>
      <c r="U24" s="98"/>
      <c r="V24" s="98"/>
      <c r="W24" s="98"/>
      <c r="X24" s="98"/>
      <c r="Y24" s="98"/>
      <c r="Z24" s="99"/>
      <c r="AA24" s="26"/>
    </row>
    <row r="25" spans="1:27" x14ac:dyDescent="0.3">
      <c r="A25" s="6" t="str">
        <f>('Communication &amp; Language'!A25)</f>
        <v>Pupil name</v>
      </c>
      <c r="B25" s="4">
        <f>('Communication &amp; Language'!B25)</f>
        <v>0</v>
      </c>
      <c r="C25" s="72">
        <f>('Communication &amp; Language'!C25)</f>
        <v>0</v>
      </c>
      <c r="D25" s="72">
        <f>('Communication &amp; Language'!D25)</f>
        <v>0</v>
      </c>
      <c r="E25" s="72">
        <f>('Communication &amp; Language'!E25)</f>
        <v>0</v>
      </c>
      <c r="F25" s="72">
        <f>'Communication &amp; Language'!F25</f>
        <v>0</v>
      </c>
      <c r="G25" s="72">
        <f>('Communication &amp; Language'!G25)</f>
        <v>0</v>
      </c>
      <c r="H25" s="72">
        <f>('Communication &amp; Language'!H25)</f>
        <v>0</v>
      </c>
      <c r="I25" s="73">
        <f>('Communication &amp; Language'!I25)</f>
        <v>0</v>
      </c>
      <c r="J25" s="97"/>
      <c r="K25" s="98"/>
      <c r="L25" s="98"/>
      <c r="M25" s="98"/>
      <c r="N25" s="98"/>
      <c r="O25" s="98"/>
      <c r="P25" s="99"/>
      <c r="Q25" s="97"/>
      <c r="R25" s="98"/>
      <c r="S25" s="98"/>
      <c r="T25" s="98"/>
      <c r="U25" s="98"/>
      <c r="V25" s="98"/>
      <c r="W25" s="98"/>
      <c r="X25" s="98"/>
      <c r="Y25" s="98"/>
      <c r="Z25" s="99"/>
      <c r="AA25" s="26"/>
    </row>
    <row r="26" spans="1:27" x14ac:dyDescent="0.3">
      <c r="A26" s="6" t="str">
        <f>('Communication &amp; Language'!A26)</f>
        <v>Pupil name</v>
      </c>
      <c r="B26" s="4">
        <f>('Communication &amp; Language'!B26)</f>
        <v>0</v>
      </c>
      <c r="C26" s="72">
        <f>('Communication &amp; Language'!C26)</f>
        <v>0</v>
      </c>
      <c r="D26" s="72">
        <f>('Communication &amp; Language'!D26)</f>
        <v>0</v>
      </c>
      <c r="E26" s="72">
        <f>('Communication &amp; Language'!E26)</f>
        <v>0</v>
      </c>
      <c r="F26" s="72">
        <f>'Communication &amp; Language'!F26</f>
        <v>0</v>
      </c>
      <c r="G26" s="72">
        <f>('Communication &amp; Language'!G26)</f>
        <v>0</v>
      </c>
      <c r="H26" s="72">
        <f>('Communication &amp; Language'!H26)</f>
        <v>0</v>
      </c>
      <c r="I26" s="73">
        <f>('Communication &amp; Language'!I26)</f>
        <v>0</v>
      </c>
      <c r="J26" s="97"/>
      <c r="K26" s="98"/>
      <c r="L26" s="98"/>
      <c r="M26" s="98"/>
      <c r="N26" s="98"/>
      <c r="O26" s="98"/>
      <c r="P26" s="99"/>
      <c r="Q26" s="97"/>
      <c r="R26" s="98"/>
      <c r="S26" s="98"/>
      <c r="T26" s="98"/>
      <c r="U26" s="98"/>
      <c r="V26" s="98"/>
      <c r="W26" s="98"/>
      <c r="X26" s="98"/>
      <c r="Y26" s="98"/>
      <c r="Z26" s="99"/>
      <c r="AA26" s="26"/>
    </row>
    <row r="27" spans="1:27" x14ac:dyDescent="0.3">
      <c r="A27" s="6" t="str">
        <f>('Communication &amp; Language'!A27)</f>
        <v>Pupil name</v>
      </c>
      <c r="B27" s="4">
        <f>('Communication &amp; Language'!B27)</f>
        <v>0</v>
      </c>
      <c r="C27" s="72">
        <f>('Communication &amp; Language'!C27)</f>
        <v>0</v>
      </c>
      <c r="D27" s="72">
        <f>('Communication &amp; Language'!D27)</f>
        <v>0</v>
      </c>
      <c r="E27" s="72">
        <f>('Communication &amp; Language'!E27)</f>
        <v>0</v>
      </c>
      <c r="F27" s="72">
        <f>'Communication &amp; Language'!F27</f>
        <v>0</v>
      </c>
      <c r="G27" s="72">
        <f>('Communication &amp; Language'!G27)</f>
        <v>0</v>
      </c>
      <c r="H27" s="72">
        <f>('Communication &amp; Language'!H27)</f>
        <v>0</v>
      </c>
      <c r="I27" s="73">
        <f>('Communication &amp; Language'!I27)</f>
        <v>0</v>
      </c>
      <c r="J27" s="97"/>
      <c r="K27" s="98"/>
      <c r="L27" s="98"/>
      <c r="M27" s="98"/>
      <c r="N27" s="98"/>
      <c r="O27" s="98"/>
      <c r="P27" s="99"/>
      <c r="Q27" s="97"/>
      <c r="R27" s="98"/>
      <c r="S27" s="98"/>
      <c r="T27" s="98"/>
      <c r="U27" s="98"/>
      <c r="V27" s="98"/>
      <c r="W27" s="98"/>
      <c r="X27" s="98"/>
      <c r="Y27" s="98"/>
      <c r="Z27" s="99"/>
      <c r="AA27" s="26"/>
    </row>
    <row r="28" spans="1:27" x14ac:dyDescent="0.3">
      <c r="A28" s="6" t="str">
        <f>('Communication &amp; Language'!A28)</f>
        <v>Pupil name</v>
      </c>
      <c r="B28" s="4">
        <f>('Communication &amp; Language'!B28)</f>
        <v>0</v>
      </c>
      <c r="C28" s="72">
        <f>('Communication &amp; Language'!C28)</f>
        <v>0</v>
      </c>
      <c r="D28" s="72">
        <f>('Communication &amp; Language'!D28)</f>
        <v>0</v>
      </c>
      <c r="E28" s="72">
        <f>('Communication &amp; Language'!E28)</f>
        <v>0</v>
      </c>
      <c r="F28" s="72">
        <f>'Communication &amp; Language'!F28</f>
        <v>0</v>
      </c>
      <c r="G28" s="72">
        <f>('Communication &amp; Language'!G28)</f>
        <v>0</v>
      </c>
      <c r="H28" s="72">
        <f>('Communication &amp; Language'!H28)</f>
        <v>0</v>
      </c>
      <c r="I28" s="73">
        <f>('Communication &amp; Language'!I28)</f>
        <v>0</v>
      </c>
      <c r="J28" s="97"/>
      <c r="K28" s="98"/>
      <c r="L28" s="98"/>
      <c r="M28" s="98"/>
      <c r="N28" s="98"/>
      <c r="O28" s="98"/>
      <c r="P28" s="99"/>
      <c r="Q28" s="97"/>
      <c r="R28" s="98"/>
      <c r="S28" s="98"/>
      <c r="T28" s="98"/>
      <c r="U28" s="98"/>
      <c r="V28" s="98"/>
      <c r="W28" s="98"/>
      <c r="X28" s="98"/>
      <c r="Y28" s="98"/>
      <c r="Z28" s="99"/>
      <c r="AA28" s="26"/>
    </row>
    <row r="29" spans="1:27" x14ac:dyDescent="0.3">
      <c r="A29" s="6" t="str">
        <f>('Communication &amp; Language'!A29)</f>
        <v>Pupil name</v>
      </c>
      <c r="B29" s="4">
        <f>('Communication &amp; Language'!B29)</f>
        <v>0</v>
      </c>
      <c r="C29" s="72">
        <f>('Communication &amp; Language'!C29)</f>
        <v>0</v>
      </c>
      <c r="D29" s="72">
        <f>('Communication &amp; Language'!D29)</f>
        <v>0</v>
      </c>
      <c r="E29" s="72">
        <f>('Communication &amp; Language'!E29)</f>
        <v>0</v>
      </c>
      <c r="F29" s="72">
        <f>'Communication &amp; Language'!F29</f>
        <v>0</v>
      </c>
      <c r="G29" s="72">
        <f>('Communication &amp; Language'!G29)</f>
        <v>0</v>
      </c>
      <c r="H29" s="72">
        <f>('Communication &amp; Language'!H29)</f>
        <v>0</v>
      </c>
      <c r="I29" s="73">
        <f>('Communication &amp; Language'!I29)</f>
        <v>0</v>
      </c>
      <c r="J29" s="97"/>
      <c r="K29" s="98"/>
      <c r="L29" s="98"/>
      <c r="M29" s="98"/>
      <c r="N29" s="98"/>
      <c r="O29" s="98"/>
      <c r="P29" s="99"/>
      <c r="Q29" s="97"/>
      <c r="R29" s="98"/>
      <c r="S29" s="98"/>
      <c r="T29" s="98"/>
      <c r="U29" s="98"/>
      <c r="V29" s="98"/>
      <c r="W29" s="98"/>
      <c r="X29" s="98"/>
      <c r="Y29" s="98"/>
      <c r="Z29" s="99"/>
      <c r="AA29" s="26"/>
    </row>
    <row r="30" spans="1:27" x14ac:dyDescent="0.3">
      <c r="A30" s="6" t="str">
        <f>('Communication &amp; Language'!A30)</f>
        <v>Pupil name</v>
      </c>
      <c r="B30" s="4">
        <f>('Communication &amp; Language'!B30)</f>
        <v>0</v>
      </c>
      <c r="C30" s="72">
        <f>('Communication &amp; Language'!C30)</f>
        <v>0</v>
      </c>
      <c r="D30" s="72">
        <f>('Communication &amp; Language'!D30)</f>
        <v>0</v>
      </c>
      <c r="E30" s="72">
        <f>('Communication &amp; Language'!E30)</f>
        <v>0</v>
      </c>
      <c r="F30" s="72">
        <f>'Communication &amp; Language'!F30</f>
        <v>0</v>
      </c>
      <c r="G30" s="72">
        <f>('Communication &amp; Language'!G30)</f>
        <v>0</v>
      </c>
      <c r="H30" s="72">
        <f>('Communication &amp; Language'!H30)</f>
        <v>0</v>
      </c>
      <c r="I30" s="73">
        <f>('Communication &amp; Language'!I30)</f>
        <v>0</v>
      </c>
      <c r="J30" s="97"/>
      <c r="K30" s="98"/>
      <c r="L30" s="98"/>
      <c r="M30" s="98"/>
      <c r="N30" s="98"/>
      <c r="O30" s="98"/>
      <c r="P30" s="99"/>
      <c r="Q30" s="97"/>
      <c r="R30" s="98"/>
      <c r="S30" s="98"/>
      <c r="T30" s="98"/>
      <c r="U30" s="98"/>
      <c r="V30" s="98"/>
      <c r="W30" s="98"/>
      <c r="X30" s="98"/>
      <c r="Y30" s="98"/>
      <c r="Z30" s="99"/>
      <c r="AA30" s="26"/>
    </row>
    <row r="31" spans="1:27" x14ac:dyDescent="0.3">
      <c r="A31" s="6" t="str">
        <f>('Communication &amp; Language'!A31)</f>
        <v>Pupil name</v>
      </c>
      <c r="B31" s="4">
        <f>('Communication &amp; Language'!B31)</f>
        <v>0</v>
      </c>
      <c r="C31" s="72">
        <f>('Communication &amp; Language'!C31)</f>
        <v>0</v>
      </c>
      <c r="D31" s="72">
        <f>('Communication &amp; Language'!D31)</f>
        <v>0</v>
      </c>
      <c r="E31" s="72">
        <f>('Communication &amp; Language'!E31)</f>
        <v>0</v>
      </c>
      <c r="F31" s="72">
        <f>'Communication &amp; Language'!F31</f>
        <v>0</v>
      </c>
      <c r="G31" s="72">
        <f>('Communication &amp; Language'!G31)</f>
        <v>0</v>
      </c>
      <c r="H31" s="72">
        <f>('Communication &amp; Language'!H31)</f>
        <v>0</v>
      </c>
      <c r="I31" s="73">
        <f>('Communication &amp; Language'!I31)</f>
        <v>0</v>
      </c>
      <c r="J31" s="97"/>
      <c r="K31" s="98"/>
      <c r="L31" s="98"/>
      <c r="M31" s="98"/>
      <c r="N31" s="98"/>
      <c r="O31" s="98"/>
      <c r="P31" s="99"/>
      <c r="Q31" s="97"/>
      <c r="R31" s="98"/>
      <c r="S31" s="98"/>
      <c r="T31" s="98"/>
      <c r="U31" s="98"/>
      <c r="V31" s="98"/>
      <c r="W31" s="98"/>
      <c r="X31" s="98"/>
      <c r="Y31" s="98"/>
      <c r="Z31" s="99"/>
      <c r="AA31" s="26"/>
    </row>
    <row r="32" spans="1:27" x14ac:dyDescent="0.3">
      <c r="A32" s="6" t="str">
        <f>('Communication &amp; Language'!A32)</f>
        <v>Pupil name</v>
      </c>
      <c r="B32" s="4">
        <f>('Communication &amp; Language'!B32)</f>
        <v>0</v>
      </c>
      <c r="C32" s="72">
        <f>('Communication &amp; Language'!C32)</f>
        <v>0</v>
      </c>
      <c r="D32" s="72">
        <f>('Communication &amp; Language'!D32)</f>
        <v>0</v>
      </c>
      <c r="E32" s="72">
        <f>('Communication &amp; Language'!E32)</f>
        <v>0</v>
      </c>
      <c r="F32" s="72">
        <f>'Communication &amp; Language'!F32</f>
        <v>0</v>
      </c>
      <c r="G32" s="72">
        <f>('Communication &amp; Language'!G32)</f>
        <v>0</v>
      </c>
      <c r="H32" s="72">
        <f>('Communication &amp; Language'!H32)</f>
        <v>0</v>
      </c>
      <c r="I32" s="73">
        <f>('Communication &amp; Language'!I32)</f>
        <v>0</v>
      </c>
      <c r="J32" s="97"/>
      <c r="K32" s="98"/>
      <c r="L32" s="98"/>
      <c r="M32" s="98"/>
      <c r="N32" s="98"/>
      <c r="O32" s="98"/>
      <c r="P32" s="99"/>
      <c r="Q32" s="97"/>
      <c r="R32" s="98"/>
      <c r="S32" s="98"/>
      <c r="T32" s="98"/>
      <c r="U32" s="98"/>
      <c r="V32" s="98"/>
      <c r="W32" s="98"/>
      <c r="X32" s="98"/>
      <c r="Y32" s="98"/>
      <c r="Z32" s="99"/>
      <c r="AA32" s="26"/>
    </row>
    <row r="33" spans="1:27" x14ac:dyDescent="0.3">
      <c r="A33" s="6" t="str">
        <f>('Communication &amp; Language'!A33)</f>
        <v>Pupil name</v>
      </c>
      <c r="B33" s="4">
        <f>('Communication &amp; Language'!B33)</f>
        <v>0</v>
      </c>
      <c r="C33" s="72">
        <f>('Communication &amp; Language'!C33)</f>
        <v>0</v>
      </c>
      <c r="D33" s="72">
        <f>('Communication &amp; Language'!D33)</f>
        <v>0</v>
      </c>
      <c r="E33" s="72">
        <f>('Communication &amp; Language'!E33)</f>
        <v>0</v>
      </c>
      <c r="F33" s="72">
        <f>'Communication &amp; Language'!F33</f>
        <v>0</v>
      </c>
      <c r="G33" s="72">
        <f>('Communication &amp; Language'!G33)</f>
        <v>0</v>
      </c>
      <c r="H33" s="72">
        <f>('Communication &amp; Language'!H33)</f>
        <v>0</v>
      </c>
      <c r="I33" s="73">
        <f>('Communication &amp; Language'!I33)</f>
        <v>0</v>
      </c>
      <c r="J33" s="97"/>
      <c r="K33" s="98"/>
      <c r="L33" s="98"/>
      <c r="M33" s="98"/>
      <c r="N33" s="98"/>
      <c r="O33" s="98"/>
      <c r="P33" s="99"/>
      <c r="Q33" s="97"/>
      <c r="R33" s="98"/>
      <c r="S33" s="98"/>
      <c r="T33" s="98"/>
      <c r="U33" s="98"/>
      <c r="V33" s="98"/>
      <c r="W33" s="98"/>
      <c r="X33" s="98"/>
      <c r="Y33" s="98"/>
      <c r="Z33" s="99"/>
      <c r="AA33" s="26"/>
    </row>
    <row r="34" spans="1:27" x14ac:dyDescent="0.3">
      <c r="A34" s="6" t="str">
        <f>('Communication &amp; Language'!A34)</f>
        <v>Pupil name</v>
      </c>
      <c r="B34" s="4">
        <f>('Communication &amp; Language'!B34)</f>
        <v>0</v>
      </c>
      <c r="C34" s="72">
        <f>('Communication &amp; Language'!C34)</f>
        <v>0</v>
      </c>
      <c r="D34" s="72">
        <f>('Communication &amp; Language'!D34)</f>
        <v>0</v>
      </c>
      <c r="E34" s="72">
        <f>('Communication &amp; Language'!E34)</f>
        <v>0</v>
      </c>
      <c r="F34" s="72">
        <f>'Communication &amp; Language'!F34</f>
        <v>0</v>
      </c>
      <c r="G34" s="72">
        <f>('Communication &amp; Language'!G34)</f>
        <v>0</v>
      </c>
      <c r="H34" s="72">
        <f>('Communication &amp; Language'!H34)</f>
        <v>0</v>
      </c>
      <c r="I34" s="73">
        <f>('Communication &amp; Language'!I34)</f>
        <v>0</v>
      </c>
      <c r="J34" s="100"/>
      <c r="K34" s="101"/>
      <c r="L34" s="101"/>
      <c r="M34" s="101"/>
      <c r="N34" s="101"/>
      <c r="O34" s="101"/>
      <c r="P34" s="102"/>
      <c r="Q34" s="100"/>
      <c r="R34" s="101"/>
      <c r="S34" s="101"/>
      <c r="T34" s="101"/>
      <c r="U34" s="101"/>
      <c r="V34" s="101"/>
      <c r="W34" s="101"/>
      <c r="X34" s="101"/>
      <c r="Y34" s="101"/>
      <c r="Z34" s="102"/>
      <c r="AA34" s="26"/>
    </row>
    <row r="35" spans="1:27" x14ac:dyDescent="0.3">
      <c r="A35" s="6" t="str">
        <f>('Communication &amp; Language'!A35)</f>
        <v>Pupil name</v>
      </c>
      <c r="B35" s="4">
        <f>('Communication &amp; Language'!B35)</f>
        <v>0</v>
      </c>
      <c r="C35" s="72">
        <f>('Communication &amp; Language'!C35)</f>
        <v>0</v>
      </c>
      <c r="D35" s="72">
        <f>('Communication &amp; Language'!D35)</f>
        <v>0</v>
      </c>
      <c r="E35" s="72">
        <f>('Communication &amp; Language'!E35)</f>
        <v>0</v>
      </c>
      <c r="F35" s="72">
        <f>'Communication &amp; Language'!F35</f>
        <v>0</v>
      </c>
      <c r="G35" s="72">
        <f>('Communication &amp; Language'!G35)</f>
        <v>0</v>
      </c>
      <c r="H35" s="72">
        <f>('Communication &amp; Language'!H35)</f>
        <v>0</v>
      </c>
      <c r="I35" s="73">
        <f>('Communication &amp; Language'!I35)</f>
        <v>0</v>
      </c>
      <c r="J35" s="100"/>
      <c r="K35" s="101"/>
      <c r="L35" s="101"/>
      <c r="M35" s="101"/>
      <c r="N35" s="101"/>
      <c r="O35" s="101"/>
      <c r="P35" s="102"/>
      <c r="Q35" s="100"/>
      <c r="R35" s="101"/>
      <c r="S35" s="101"/>
      <c r="T35" s="101"/>
      <c r="U35" s="101"/>
      <c r="V35" s="101"/>
      <c r="W35" s="101"/>
      <c r="X35" s="101"/>
      <c r="Y35" s="101"/>
      <c r="Z35" s="102"/>
      <c r="AA35" s="26"/>
    </row>
    <row r="36" spans="1:27" x14ac:dyDescent="0.3">
      <c r="A36" s="6" t="str">
        <f>('Communication &amp; Language'!A36)</f>
        <v>Pupil name</v>
      </c>
      <c r="B36" s="4">
        <f>('Communication &amp; Language'!B36)</f>
        <v>0</v>
      </c>
      <c r="C36" s="72">
        <f>('Communication &amp; Language'!C36)</f>
        <v>0</v>
      </c>
      <c r="D36" s="72">
        <f>('Communication &amp; Language'!D36)</f>
        <v>0</v>
      </c>
      <c r="E36" s="72">
        <f>('Communication &amp; Language'!E36)</f>
        <v>0</v>
      </c>
      <c r="F36" s="72">
        <f>'Communication &amp; Language'!F36</f>
        <v>0</v>
      </c>
      <c r="G36" s="72">
        <f>('Communication &amp; Language'!G36)</f>
        <v>0</v>
      </c>
      <c r="H36" s="72">
        <f>('Communication &amp; Language'!H36)</f>
        <v>0</v>
      </c>
      <c r="I36" s="73">
        <f>('Communication &amp; Language'!I36)</f>
        <v>0</v>
      </c>
      <c r="J36" s="100"/>
      <c r="K36" s="101"/>
      <c r="L36" s="101"/>
      <c r="M36" s="101"/>
      <c r="N36" s="101"/>
      <c r="O36" s="101"/>
      <c r="P36" s="102"/>
      <c r="Q36" s="100"/>
      <c r="R36" s="101"/>
      <c r="S36" s="101"/>
      <c r="T36" s="101"/>
      <c r="U36" s="101"/>
      <c r="V36" s="101"/>
      <c r="W36" s="101"/>
      <c r="X36" s="101"/>
      <c r="Y36" s="101"/>
      <c r="Z36" s="102"/>
      <c r="AA36" s="26"/>
    </row>
    <row r="37" spans="1:27" x14ac:dyDescent="0.3">
      <c r="A37" s="6" t="str">
        <f>('Communication &amp; Language'!A37)</f>
        <v>Pupil name</v>
      </c>
      <c r="B37" s="4">
        <f>('Communication &amp; Language'!B37)</f>
        <v>0</v>
      </c>
      <c r="C37" s="72">
        <f>('Communication &amp; Language'!C37)</f>
        <v>0</v>
      </c>
      <c r="D37" s="72">
        <f>('Communication &amp; Language'!D37)</f>
        <v>0</v>
      </c>
      <c r="E37" s="72">
        <f>('Communication &amp; Language'!E37)</f>
        <v>0</v>
      </c>
      <c r="F37" s="72">
        <f>'Communication &amp; Language'!F37</f>
        <v>0</v>
      </c>
      <c r="G37" s="72">
        <f>('Communication &amp; Language'!G37)</f>
        <v>0</v>
      </c>
      <c r="H37" s="72">
        <f>('Communication &amp; Language'!H37)</f>
        <v>0</v>
      </c>
      <c r="I37" s="73">
        <f>('Communication &amp; Language'!I37)</f>
        <v>0</v>
      </c>
      <c r="J37" s="100"/>
      <c r="K37" s="101"/>
      <c r="L37" s="101"/>
      <c r="M37" s="101"/>
      <c r="N37" s="101"/>
      <c r="O37" s="101"/>
      <c r="P37" s="102"/>
      <c r="Q37" s="100"/>
      <c r="R37" s="101"/>
      <c r="S37" s="101"/>
      <c r="T37" s="101"/>
      <c r="U37" s="101"/>
      <c r="V37" s="101"/>
      <c r="W37" s="101"/>
      <c r="X37" s="101"/>
      <c r="Y37" s="101"/>
      <c r="Z37" s="102"/>
      <c r="AA37" s="26"/>
    </row>
    <row r="38" spans="1:27" x14ac:dyDescent="0.3">
      <c r="A38" s="6" t="str">
        <f>('Communication &amp; Language'!A38)</f>
        <v>Pupil name</v>
      </c>
      <c r="B38" s="4">
        <f>('Communication &amp; Language'!B38)</f>
        <v>0</v>
      </c>
      <c r="C38" s="72">
        <f>('Communication &amp; Language'!C38)</f>
        <v>0</v>
      </c>
      <c r="D38" s="72">
        <f>('Communication &amp; Language'!D38)</f>
        <v>0</v>
      </c>
      <c r="E38" s="72">
        <f>('Communication &amp; Language'!E38)</f>
        <v>0</v>
      </c>
      <c r="F38" s="72">
        <f>'Communication &amp; Language'!F38</f>
        <v>0</v>
      </c>
      <c r="G38" s="72">
        <f>('Communication &amp; Language'!G38)</f>
        <v>0</v>
      </c>
      <c r="H38" s="72">
        <f>('Communication &amp; Language'!H38)</f>
        <v>0</v>
      </c>
      <c r="I38" s="73">
        <f>('Communication &amp; Language'!I38)</f>
        <v>0</v>
      </c>
      <c r="J38" s="100"/>
      <c r="K38" s="101"/>
      <c r="L38" s="101"/>
      <c r="M38" s="101"/>
      <c r="N38" s="101"/>
      <c r="O38" s="101"/>
      <c r="P38" s="102"/>
      <c r="Q38" s="100"/>
      <c r="R38" s="101"/>
      <c r="S38" s="101"/>
      <c r="T38" s="101"/>
      <c r="U38" s="101"/>
      <c r="V38" s="101"/>
      <c r="W38" s="101"/>
      <c r="X38" s="101"/>
      <c r="Y38" s="101"/>
      <c r="Z38" s="102"/>
      <c r="AA38" s="26"/>
    </row>
    <row r="39" spans="1:27" x14ac:dyDescent="0.3">
      <c r="A39" s="6" t="str">
        <f>('Communication &amp; Language'!A39)</f>
        <v>Pupil name</v>
      </c>
      <c r="B39" s="4">
        <f>('Communication &amp; Language'!B39)</f>
        <v>0</v>
      </c>
      <c r="C39" s="72">
        <f>('Communication &amp; Language'!C39)</f>
        <v>0</v>
      </c>
      <c r="D39" s="72">
        <f>('Communication &amp; Language'!D39)</f>
        <v>0</v>
      </c>
      <c r="E39" s="72">
        <f>('Communication &amp; Language'!E39)</f>
        <v>0</v>
      </c>
      <c r="F39" s="72">
        <f>'Communication &amp; Language'!F39</f>
        <v>0</v>
      </c>
      <c r="G39" s="72">
        <f>('Communication &amp; Language'!G39)</f>
        <v>0</v>
      </c>
      <c r="H39" s="72">
        <f>('Communication &amp; Language'!H39)</f>
        <v>0</v>
      </c>
      <c r="I39" s="73">
        <f>('Communication &amp; Language'!I39)</f>
        <v>0</v>
      </c>
      <c r="J39" s="100"/>
      <c r="K39" s="101"/>
      <c r="L39" s="101"/>
      <c r="M39" s="101"/>
      <c r="N39" s="101"/>
      <c r="O39" s="101"/>
      <c r="P39" s="102"/>
      <c r="Q39" s="100"/>
      <c r="R39" s="101"/>
      <c r="S39" s="101"/>
      <c r="T39" s="101"/>
      <c r="U39" s="101"/>
      <c r="V39" s="101"/>
      <c r="W39" s="101"/>
      <c r="X39" s="101"/>
      <c r="Y39" s="101"/>
      <c r="Z39" s="102"/>
      <c r="AA39" s="26"/>
    </row>
    <row r="40" spans="1:27" x14ac:dyDescent="0.3">
      <c r="A40" s="6" t="str">
        <f>('Communication &amp; Language'!A40)</f>
        <v>Pupil name</v>
      </c>
      <c r="B40" s="4">
        <f>('Communication &amp; Language'!B40)</f>
        <v>0</v>
      </c>
      <c r="C40" s="72">
        <f>('Communication &amp; Language'!C40)</f>
        <v>0</v>
      </c>
      <c r="D40" s="72">
        <f>('Communication &amp; Language'!D40)</f>
        <v>0</v>
      </c>
      <c r="E40" s="72">
        <f>('Communication &amp; Language'!E40)</f>
        <v>0</v>
      </c>
      <c r="F40" s="72">
        <f>'Communication &amp; Language'!F40</f>
        <v>0</v>
      </c>
      <c r="G40" s="72">
        <f>('Communication &amp; Language'!G40)</f>
        <v>0</v>
      </c>
      <c r="H40" s="72">
        <f>('Communication &amp; Language'!H40)</f>
        <v>0</v>
      </c>
      <c r="I40" s="73">
        <f>('Communication &amp; Language'!I40)</f>
        <v>0</v>
      </c>
      <c r="J40" s="100"/>
      <c r="K40" s="101"/>
      <c r="L40" s="101"/>
      <c r="M40" s="101"/>
      <c r="N40" s="101"/>
      <c r="O40" s="101"/>
      <c r="P40" s="102"/>
      <c r="Q40" s="100"/>
      <c r="R40" s="101"/>
      <c r="S40" s="101"/>
      <c r="T40" s="101"/>
      <c r="U40" s="101"/>
      <c r="V40" s="101"/>
      <c r="W40" s="101"/>
      <c r="X40" s="101"/>
      <c r="Y40" s="101"/>
      <c r="Z40" s="102"/>
      <c r="AA40" s="26"/>
    </row>
    <row r="41" spans="1:27" x14ac:dyDescent="0.3">
      <c r="A41" s="6" t="str">
        <f>('Communication &amp; Language'!A41)</f>
        <v>Pupil name</v>
      </c>
      <c r="B41" s="4">
        <f>('Communication &amp; Language'!B41)</f>
        <v>0</v>
      </c>
      <c r="C41" s="72">
        <f>('Communication &amp; Language'!C41)</f>
        <v>0</v>
      </c>
      <c r="D41" s="72">
        <f>('Communication &amp; Language'!D41)</f>
        <v>0</v>
      </c>
      <c r="E41" s="72">
        <f>('Communication &amp; Language'!E41)</f>
        <v>0</v>
      </c>
      <c r="F41" s="72">
        <f>'Communication &amp; Language'!F41</f>
        <v>0</v>
      </c>
      <c r="G41" s="72">
        <f>('Communication &amp; Language'!G41)</f>
        <v>0</v>
      </c>
      <c r="H41" s="72">
        <f>('Communication &amp; Language'!H41)</f>
        <v>0</v>
      </c>
      <c r="I41" s="73">
        <f>('Communication &amp; Language'!I41)</f>
        <v>0</v>
      </c>
      <c r="J41" s="100"/>
      <c r="K41" s="101"/>
      <c r="L41" s="101"/>
      <c r="M41" s="101"/>
      <c r="N41" s="101"/>
      <c r="O41" s="101"/>
      <c r="P41" s="102"/>
      <c r="Q41" s="100"/>
      <c r="R41" s="101"/>
      <c r="S41" s="101"/>
      <c r="T41" s="101"/>
      <c r="U41" s="101"/>
      <c r="V41" s="101"/>
      <c r="W41" s="101"/>
      <c r="X41" s="101"/>
      <c r="Y41" s="101"/>
      <c r="Z41" s="102"/>
      <c r="AA41" s="26"/>
    </row>
    <row r="42" spans="1:27" x14ac:dyDescent="0.3">
      <c r="A42" s="6" t="str">
        <f>('Communication &amp; Language'!A42)</f>
        <v>Pupil name</v>
      </c>
      <c r="B42" s="4">
        <f>('Communication &amp; Language'!B42)</f>
        <v>0</v>
      </c>
      <c r="C42" s="72">
        <f>('Communication &amp; Language'!C42)</f>
        <v>0</v>
      </c>
      <c r="D42" s="72">
        <f>('Communication &amp; Language'!D42)</f>
        <v>0</v>
      </c>
      <c r="E42" s="72">
        <f>('Communication &amp; Language'!E42)</f>
        <v>0</v>
      </c>
      <c r="F42" s="72">
        <f>'Communication &amp; Language'!F42</f>
        <v>0</v>
      </c>
      <c r="G42" s="72">
        <f>('Communication &amp; Language'!G42)</f>
        <v>0</v>
      </c>
      <c r="H42" s="72">
        <f>('Communication &amp; Language'!H42)</f>
        <v>0</v>
      </c>
      <c r="I42" s="73">
        <f>('Communication &amp; Language'!I42)</f>
        <v>0</v>
      </c>
      <c r="J42" s="100"/>
      <c r="K42" s="101"/>
      <c r="L42" s="101"/>
      <c r="M42" s="101"/>
      <c r="N42" s="101"/>
      <c r="O42" s="101"/>
      <c r="P42" s="102"/>
      <c r="Q42" s="100"/>
      <c r="R42" s="101"/>
      <c r="S42" s="101"/>
      <c r="T42" s="101"/>
      <c r="U42" s="101"/>
      <c r="V42" s="101"/>
      <c r="W42" s="101"/>
      <c r="X42" s="101"/>
      <c r="Y42" s="101"/>
      <c r="Z42" s="102"/>
      <c r="AA42" s="26"/>
    </row>
    <row r="43" spans="1:27" x14ac:dyDescent="0.3">
      <c r="A43" s="6" t="str">
        <f>('Communication &amp; Language'!A43)</f>
        <v>Pupil name</v>
      </c>
      <c r="B43" s="4">
        <f>('Communication &amp; Language'!B43)</f>
        <v>0</v>
      </c>
      <c r="C43" s="72">
        <f>('Communication &amp; Language'!C43)</f>
        <v>0</v>
      </c>
      <c r="D43" s="72">
        <f>('Communication &amp; Language'!D43)</f>
        <v>0</v>
      </c>
      <c r="E43" s="72">
        <f>('Communication &amp; Language'!E43)</f>
        <v>0</v>
      </c>
      <c r="F43" s="72">
        <f>'Communication &amp; Language'!F43</f>
        <v>0</v>
      </c>
      <c r="G43" s="72">
        <f>('Communication &amp; Language'!G43)</f>
        <v>0</v>
      </c>
      <c r="H43" s="72">
        <f>('Communication &amp; Language'!H43)</f>
        <v>0</v>
      </c>
      <c r="I43" s="73">
        <f>('Communication &amp; Language'!I43)</f>
        <v>0</v>
      </c>
      <c r="J43" s="100"/>
      <c r="K43" s="101"/>
      <c r="L43" s="101"/>
      <c r="M43" s="101"/>
      <c r="N43" s="101"/>
      <c r="O43" s="101"/>
      <c r="P43" s="102"/>
      <c r="Q43" s="100"/>
      <c r="R43" s="101"/>
      <c r="S43" s="101"/>
      <c r="T43" s="101"/>
      <c r="U43" s="101"/>
      <c r="V43" s="101"/>
      <c r="W43" s="101"/>
      <c r="X43" s="101"/>
      <c r="Y43" s="101"/>
      <c r="Z43" s="102"/>
      <c r="AA43" s="26"/>
    </row>
    <row r="44" spans="1:27" x14ac:dyDescent="0.3">
      <c r="A44" s="6" t="str">
        <f>('Communication &amp; Language'!A44)</f>
        <v>Pupil name</v>
      </c>
      <c r="B44" s="4">
        <f>('Communication &amp; Language'!B44)</f>
        <v>0</v>
      </c>
      <c r="C44" s="72">
        <f>('Communication &amp; Language'!C44)</f>
        <v>0</v>
      </c>
      <c r="D44" s="72">
        <f>('Communication &amp; Language'!D44)</f>
        <v>0</v>
      </c>
      <c r="E44" s="72">
        <f>('Communication &amp; Language'!E44)</f>
        <v>0</v>
      </c>
      <c r="F44" s="72">
        <f>'Communication &amp; Language'!F44</f>
        <v>0</v>
      </c>
      <c r="G44" s="72">
        <f>('Communication &amp; Language'!G44)</f>
        <v>0</v>
      </c>
      <c r="H44" s="72">
        <f>('Communication &amp; Language'!H44)</f>
        <v>0</v>
      </c>
      <c r="I44" s="73">
        <f>('Communication &amp; Language'!I44)</f>
        <v>0</v>
      </c>
      <c r="J44" s="100"/>
      <c r="K44" s="101"/>
      <c r="L44" s="101"/>
      <c r="M44" s="101"/>
      <c r="N44" s="101"/>
      <c r="O44" s="101"/>
      <c r="P44" s="102"/>
      <c r="Q44" s="100"/>
      <c r="R44" s="101"/>
      <c r="S44" s="101"/>
      <c r="T44" s="101"/>
      <c r="U44" s="101"/>
      <c r="V44" s="101"/>
      <c r="W44" s="101"/>
      <c r="X44" s="101"/>
      <c r="Y44" s="101"/>
      <c r="Z44" s="102"/>
      <c r="AA44" s="26"/>
    </row>
    <row r="45" spans="1:27" x14ac:dyDescent="0.3">
      <c r="A45" s="6" t="str">
        <f>('Communication &amp; Language'!A45)</f>
        <v>Pupil name</v>
      </c>
      <c r="B45" s="4">
        <f>('Communication &amp; Language'!B45)</f>
        <v>0</v>
      </c>
      <c r="C45" s="72">
        <f>('Communication &amp; Language'!C45)</f>
        <v>0</v>
      </c>
      <c r="D45" s="72">
        <f>('Communication &amp; Language'!D45)</f>
        <v>0</v>
      </c>
      <c r="E45" s="72">
        <f>('Communication &amp; Language'!E45)</f>
        <v>0</v>
      </c>
      <c r="F45" s="72">
        <f>'Communication &amp; Language'!F45</f>
        <v>0</v>
      </c>
      <c r="G45" s="72">
        <f>('Communication &amp; Language'!G45)</f>
        <v>0</v>
      </c>
      <c r="H45" s="72">
        <f>('Communication &amp; Language'!H45)</f>
        <v>0</v>
      </c>
      <c r="I45" s="73">
        <f>('Communication &amp; Language'!I45)</f>
        <v>0</v>
      </c>
      <c r="J45" s="100"/>
      <c r="K45" s="101"/>
      <c r="L45" s="101"/>
      <c r="M45" s="101"/>
      <c r="N45" s="101"/>
      <c r="O45" s="101"/>
      <c r="P45" s="102"/>
      <c r="Q45" s="100"/>
      <c r="R45" s="101"/>
      <c r="S45" s="101"/>
      <c r="T45" s="101"/>
      <c r="U45" s="101"/>
      <c r="V45" s="101"/>
      <c r="W45" s="101"/>
      <c r="X45" s="101"/>
      <c r="Y45" s="101"/>
      <c r="Z45" s="102"/>
      <c r="AA45" s="26"/>
    </row>
    <row r="46" spans="1:27" x14ac:dyDescent="0.3">
      <c r="A46" s="6" t="str">
        <f>('Communication &amp; Language'!A46)</f>
        <v>Pupil name</v>
      </c>
      <c r="B46" s="4">
        <f>('Communication &amp; Language'!B46)</f>
        <v>0</v>
      </c>
      <c r="C46" s="72">
        <f>('Communication &amp; Language'!C46)</f>
        <v>0</v>
      </c>
      <c r="D46" s="72">
        <f>('Communication &amp; Language'!D46)</f>
        <v>0</v>
      </c>
      <c r="E46" s="72">
        <f>('Communication &amp; Language'!E46)</f>
        <v>0</v>
      </c>
      <c r="F46" s="72">
        <f>'Communication &amp; Language'!F46</f>
        <v>0</v>
      </c>
      <c r="G46" s="72">
        <f>('Communication &amp; Language'!G46)</f>
        <v>0</v>
      </c>
      <c r="H46" s="72">
        <f>('Communication &amp; Language'!H46)</f>
        <v>0</v>
      </c>
      <c r="I46" s="73">
        <f>('Communication &amp; Language'!I46)</f>
        <v>0</v>
      </c>
      <c r="J46" s="100"/>
      <c r="K46" s="101"/>
      <c r="L46" s="101"/>
      <c r="M46" s="101"/>
      <c r="N46" s="101"/>
      <c r="O46" s="101"/>
      <c r="P46" s="102"/>
      <c r="Q46" s="100"/>
      <c r="R46" s="101"/>
      <c r="S46" s="101"/>
      <c r="T46" s="101"/>
      <c r="U46" s="101"/>
      <c r="V46" s="101"/>
      <c r="W46" s="101"/>
      <c r="X46" s="101"/>
      <c r="Y46" s="101"/>
      <c r="Z46" s="102"/>
      <c r="AA46" s="26"/>
    </row>
    <row r="47" spans="1:27" x14ac:dyDescent="0.3">
      <c r="A47" s="6" t="str">
        <f>('Communication &amp; Language'!A47)</f>
        <v>Pupil name</v>
      </c>
      <c r="B47" s="4">
        <f>('Communication &amp; Language'!B47)</f>
        <v>0</v>
      </c>
      <c r="C47" s="72">
        <f>('Communication &amp; Language'!C47)</f>
        <v>0</v>
      </c>
      <c r="D47" s="72">
        <f>('Communication &amp; Language'!D47)</f>
        <v>0</v>
      </c>
      <c r="E47" s="72">
        <f>('Communication &amp; Language'!E47)</f>
        <v>0</v>
      </c>
      <c r="F47" s="72">
        <f>'Communication &amp; Language'!F47</f>
        <v>0</v>
      </c>
      <c r="G47" s="72">
        <f>('Communication &amp; Language'!G47)</f>
        <v>0</v>
      </c>
      <c r="H47" s="72">
        <f>('Communication &amp; Language'!H47)</f>
        <v>0</v>
      </c>
      <c r="I47" s="73">
        <f>('Communication &amp; Language'!I47)</f>
        <v>0</v>
      </c>
      <c r="J47" s="100"/>
      <c r="K47" s="101"/>
      <c r="L47" s="101"/>
      <c r="M47" s="101"/>
      <c r="N47" s="101"/>
      <c r="O47" s="101"/>
      <c r="P47" s="102"/>
      <c r="Q47" s="100"/>
      <c r="R47" s="101"/>
      <c r="S47" s="101"/>
      <c r="T47" s="101"/>
      <c r="U47" s="101"/>
      <c r="V47" s="101"/>
      <c r="W47" s="101"/>
      <c r="X47" s="101"/>
      <c r="Y47" s="101"/>
      <c r="Z47" s="102"/>
      <c r="AA47" s="26"/>
    </row>
    <row r="48" spans="1:27" ht="15" thickBot="1" x14ac:dyDescent="0.35">
      <c r="A48" s="6" t="str">
        <f>('Communication &amp; Language'!A48)</f>
        <v>Pupil name</v>
      </c>
      <c r="B48" s="34">
        <f>('Communication &amp; Language'!B48)</f>
        <v>0</v>
      </c>
      <c r="C48" s="74">
        <f>('Communication &amp; Language'!C48)</f>
        <v>0</v>
      </c>
      <c r="D48" s="74">
        <f>('Communication &amp; Language'!D48)</f>
        <v>0</v>
      </c>
      <c r="E48" s="74">
        <f>('Communication &amp; Language'!E48)</f>
        <v>0</v>
      </c>
      <c r="F48" s="74">
        <f>'Communication &amp; Language'!F48</f>
        <v>0</v>
      </c>
      <c r="G48" s="74">
        <f>('Communication &amp; Language'!G48)</f>
        <v>0</v>
      </c>
      <c r="H48" s="74">
        <f>('Communication &amp; Language'!H48)</f>
        <v>0</v>
      </c>
      <c r="I48" s="75">
        <f>('Communication &amp; Language'!I48)</f>
        <v>0</v>
      </c>
      <c r="J48" s="103"/>
      <c r="K48" s="104"/>
      <c r="L48" s="104"/>
      <c r="M48" s="104"/>
      <c r="N48" s="104"/>
      <c r="O48" s="104"/>
      <c r="P48" s="184"/>
      <c r="Q48" s="103"/>
      <c r="R48" s="104"/>
      <c r="S48" s="104"/>
      <c r="T48" s="104"/>
      <c r="U48" s="104"/>
      <c r="V48" s="104"/>
      <c r="W48" s="104"/>
      <c r="X48" s="104"/>
      <c r="Y48" s="104"/>
      <c r="Z48" s="184"/>
      <c r="AA48" s="26"/>
    </row>
    <row r="49" spans="1:27"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c r="Z49" s="26"/>
      <c r="AA49" s="179"/>
    </row>
    <row r="50" spans="1:27" ht="15.6" x14ac:dyDescent="0.3">
      <c r="A50" s="2" t="s">
        <v>6</v>
      </c>
      <c r="B50" s="10">
        <f>COUNTIF(B4:B48,"M")</f>
        <v>2</v>
      </c>
      <c r="C50" s="11">
        <f>COUNTIFS(C4:C48, "*", B4:B48, "m")</f>
        <v>1</v>
      </c>
      <c r="D50" s="11">
        <f>COUNTIFS(D4:D48, "*", $B4:$B48, "m")</f>
        <v>1</v>
      </c>
      <c r="E50" s="11">
        <f>COUNTIFS(E4:E48, "*", $B4:$B48, "m")</f>
        <v>0</v>
      </c>
      <c r="F50" s="11">
        <f>COUNTIFS(F4:F48, "*", $B4:$B48, "m")</f>
        <v>1</v>
      </c>
      <c r="G50" s="11">
        <f>COUNTIFS(G4:G48, "*", $B4:$B48, "m")</f>
        <v>0</v>
      </c>
      <c r="H50" s="11">
        <f>COUNTIFS(H4:H48, "*", $B4:$B48, "m")</f>
        <v>1</v>
      </c>
      <c r="I50" s="12">
        <f>COUNTIFS(I4:I48, "*", B4:B48, "m")</f>
        <v>1</v>
      </c>
      <c r="J50" s="9"/>
      <c r="K50" s="9"/>
      <c r="L50" s="9"/>
      <c r="M50" s="9"/>
      <c r="N50" s="9"/>
      <c r="O50" s="9"/>
      <c r="P50" s="9"/>
      <c r="Q50" s="9"/>
      <c r="R50" s="9"/>
      <c r="S50" s="9"/>
      <c r="T50" s="9"/>
      <c r="U50" s="9"/>
      <c r="V50" s="9"/>
      <c r="W50" s="9"/>
      <c r="X50" s="9"/>
      <c r="Y50" s="9"/>
      <c r="Z50" s="9"/>
    </row>
    <row r="51" spans="1:27" ht="15" thickBot="1" x14ac:dyDescent="0.35">
      <c r="A51" s="3" t="s">
        <v>7</v>
      </c>
      <c r="B51" s="13">
        <f>COUNTIF(B4:B48,"F")</f>
        <v>1</v>
      </c>
      <c r="C51" s="14">
        <f>COUNTIFS(C4:C48, "*", B4:B48, "f")</f>
        <v>1</v>
      </c>
      <c r="D51" s="14">
        <f>COUNTIFS(D4:D48, "*", $B4:$B48, "f")</f>
        <v>0</v>
      </c>
      <c r="E51" s="14">
        <f>COUNTIFS(E4:E48, "*", $B4:$B48, "f")</f>
        <v>1</v>
      </c>
      <c r="F51" s="14">
        <f>COUNTIFS(F4:F48, "*", $B4:$B48, "f")</f>
        <v>0</v>
      </c>
      <c r="G51" s="14">
        <f>COUNTIFS(G4:G48, "*", $B4:$B48, "f")</f>
        <v>1</v>
      </c>
      <c r="H51" s="14">
        <f>COUNTIFS(H4:H48, "*", $B4:$B48, "f")</f>
        <v>0</v>
      </c>
      <c r="I51" s="15">
        <f>COUNTIFS(I4:I48, "*", B4:B48, "f")</f>
        <v>0</v>
      </c>
      <c r="J51" s="7"/>
      <c r="K51" s="7"/>
      <c r="L51" s="7"/>
      <c r="M51" s="7"/>
      <c r="N51" s="7"/>
      <c r="O51" s="7"/>
      <c r="P51" s="7"/>
      <c r="Q51" s="7"/>
      <c r="R51" s="7"/>
      <c r="S51" s="7"/>
      <c r="T51" s="7"/>
      <c r="U51" s="7"/>
      <c r="V51" s="8"/>
      <c r="W51" s="8"/>
      <c r="X51" s="8"/>
      <c r="Y51" s="7"/>
      <c r="Z51" s="7"/>
    </row>
    <row r="52" spans="1:27" ht="15.6" x14ac:dyDescent="0.3">
      <c r="J52" s="178"/>
      <c r="K52" s="178"/>
      <c r="L52" s="178"/>
      <c r="M52" s="178"/>
      <c r="N52" s="178"/>
      <c r="O52" s="178"/>
      <c r="P52" s="178"/>
      <c r="Q52" s="178"/>
      <c r="R52" s="178"/>
      <c r="S52" s="178"/>
      <c r="T52" s="178"/>
      <c r="U52" s="178"/>
      <c r="V52" s="178"/>
      <c r="W52" s="178"/>
      <c r="X52" s="178"/>
      <c r="Y52" s="178"/>
      <c r="Z52" s="178"/>
    </row>
    <row r="53" spans="1:27" x14ac:dyDescent="0.3">
      <c r="J53" s="20"/>
      <c r="K53" s="20"/>
      <c r="L53" s="20"/>
      <c r="M53" s="20"/>
      <c r="N53" s="20"/>
      <c r="O53" s="20"/>
      <c r="P53" s="20"/>
      <c r="Q53" s="20"/>
      <c r="R53" s="20"/>
      <c r="S53" s="20"/>
      <c r="T53" s="20"/>
      <c r="U53" s="20"/>
      <c r="V53" s="20"/>
      <c r="W53" s="20"/>
      <c r="X53" s="20"/>
      <c r="Y53" s="20"/>
      <c r="Z53" s="20"/>
    </row>
    <row r="54" spans="1:27" x14ac:dyDescent="0.3">
      <c r="A54" s="69"/>
      <c r="J54" s="26"/>
      <c r="K54" s="26"/>
      <c r="L54" s="26"/>
      <c r="M54" s="26"/>
      <c r="N54" s="26"/>
      <c r="O54" s="26"/>
      <c r="P54" s="26"/>
      <c r="Q54" s="26"/>
      <c r="R54" s="26"/>
      <c r="S54" s="26"/>
      <c r="T54" s="26"/>
      <c r="U54" s="26"/>
      <c r="V54" s="26"/>
      <c r="W54" s="26"/>
      <c r="X54" s="26"/>
      <c r="Y54" s="26"/>
      <c r="Z54" s="26"/>
    </row>
    <row r="55" spans="1:27" x14ac:dyDescent="0.3">
      <c r="A55" s="69"/>
      <c r="J55" s="27"/>
      <c r="K55" s="27"/>
      <c r="L55" s="27"/>
      <c r="M55" s="27"/>
      <c r="N55" s="27"/>
      <c r="O55" s="27"/>
      <c r="P55" s="27"/>
      <c r="Q55" s="27"/>
      <c r="R55" s="27"/>
      <c r="S55" s="27"/>
      <c r="T55" s="27"/>
      <c r="U55" s="27"/>
      <c r="V55" s="27"/>
      <c r="W55" s="27"/>
      <c r="X55" s="27"/>
      <c r="Y55" s="27"/>
      <c r="Z55" s="27"/>
    </row>
    <row r="56" spans="1:27" x14ac:dyDescent="0.3">
      <c r="A56" s="69"/>
      <c r="J56" s="26"/>
      <c r="K56" s="26"/>
      <c r="L56" s="26"/>
      <c r="M56" s="26"/>
      <c r="N56" s="26"/>
      <c r="O56" s="26"/>
      <c r="P56" s="26"/>
      <c r="Q56" s="26"/>
      <c r="R56" s="26"/>
      <c r="S56" s="26"/>
      <c r="T56" s="26"/>
      <c r="U56" s="26"/>
      <c r="V56" s="26"/>
      <c r="W56" s="26"/>
      <c r="X56" s="26"/>
      <c r="Y56" s="26"/>
      <c r="Z56" s="26"/>
    </row>
    <row r="57" spans="1:27" x14ac:dyDescent="0.3">
      <c r="A57" s="69"/>
      <c r="J57" s="27"/>
      <c r="K57" s="27"/>
      <c r="L57" s="27"/>
      <c r="M57" s="27"/>
      <c r="N57" s="27"/>
      <c r="O57" s="27"/>
      <c r="P57" s="27"/>
      <c r="Q57" s="27"/>
      <c r="R57" s="27"/>
      <c r="S57" s="27"/>
      <c r="T57" s="27"/>
      <c r="U57" s="27"/>
      <c r="V57" s="27"/>
      <c r="W57" s="27"/>
      <c r="X57" s="27"/>
      <c r="Y57" s="27"/>
      <c r="Z57" s="27"/>
    </row>
    <row r="58" spans="1:27" x14ac:dyDescent="0.3">
      <c r="A58" s="69"/>
      <c r="J58" s="26"/>
      <c r="K58" s="26"/>
      <c r="L58" s="26"/>
      <c r="M58" s="26"/>
      <c r="N58" s="26"/>
      <c r="O58" s="26"/>
      <c r="P58" s="26"/>
      <c r="Q58" s="26"/>
      <c r="R58" s="26"/>
      <c r="S58" s="26"/>
      <c r="T58" s="26"/>
      <c r="U58" s="26"/>
      <c r="V58" s="26"/>
      <c r="W58" s="26"/>
      <c r="X58" s="26"/>
      <c r="Y58" s="26"/>
      <c r="Z58" s="26"/>
    </row>
    <row r="59" spans="1:27" x14ac:dyDescent="0.3">
      <c r="A59" s="69"/>
      <c r="J59" s="27"/>
      <c r="K59" s="27"/>
      <c r="L59" s="27"/>
      <c r="M59" s="27"/>
      <c r="N59" s="27"/>
      <c r="O59" s="27"/>
      <c r="P59" s="27"/>
      <c r="Q59" s="27"/>
      <c r="R59" s="27"/>
      <c r="S59" s="27"/>
      <c r="T59" s="27"/>
      <c r="U59" s="27"/>
      <c r="V59" s="27"/>
      <c r="W59" s="27"/>
      <c r="X59" s="27"/>
      <c r="Y59" s="27"/>
      <c r="Z59" s="27"/>
    </row>
    <row r="60" spans="1:27" ht="15.6" x14ac:dyDescent="0.3">
      <c r="A60" s="26"/>
      <c r="J60" s="178"/>
      <c r="K60" s="178"/>
      <c r="L60" s="178"/>
      <c r="M60" s="178"/>
      <c r="N60" s="178"/>
      <c r="O60" s="178"/>
      <c r="P60" s="178"/>
      <c r="Q60" s="178"/>
      <c r="R60" s="178"/>
      <c r="S60" s="178"/>
      <c r="T60" s="178"/>
      <c r="U60" s="178"/>
      <c r="V60" s="178"/>
      <c r="W60" s="178"/>
      <c r="X60" s="178"/>
      <c r="Y60" s="178"/>
      <c r="Z60" s="178"/>
    </row>
    <row r="61" spans="1:27" x14ac:dyDescent="0.3">
      <c r="A61" s="26"/>
      <c r="J61" s="20"/>
      <c r="K61" s="20"/>
      <c r="L61" s="20"/>
      <c r="M61" s="20"/>
      <c r="N61" s="20"/>
      <c r="O61" s="20"/>
      <c r="P61" s="20"/>
      <c r="Q61" s="20"/>
      <c r="R61" s="20"/>
      <c r="S61" s="20"/>
      <c r="T61" s="20"/>
      <c r="U61" s="20"/>
      <c r="V61" s="20"/>
      <c r="W61" s="20"/>
      <c r="X61" s="20"/>
      <c r="Y61" s="20"/>
      <c r="Z61" s="20"/>
    </row>
    <row r="62" spans="1:27" x14ac:dyDescent="0.3">
      <c r="A62" s="69"/>
      <c r="J62" s="26"/>
      <c r="K62" s="26"/>
      <c r="L62" s="26"/>
      <c r="M62" s="26"/>
      <c r="N62" s="26"/>
      <c r="O62" s="26"/>
      <c r="P62" s="26"/>
      <c r="Q62" s="26"/>
      <c r="R62" s="26"/>
      <c r="S62" s="26"/>
      <c r="T62" s="26"/>
      <c r="U62" s="26"/>
      <c r="V62" s="26"/>
      <c r="W62" s="26"/>
      <c r="X62" s="26"/>
      <c r="Y62" s="26"/>
      <c r="Z62" s="26"/>
    </row>
    <row r="63" spans="1:27" x14ac:dyDescent="0.3">
      <c r="A63" s="69"/>
      <c r="J63" s="27"/>
      <c r="K63" s="27"/>
      <c r="L63" s="27"/>
      <c r="M63" s="27"/>
      <c r="N63" s="27"/>
      <c r="O63" s="27"/>
      <c r="P63" s="27"/>
      <c r="Q63" s="27"/>
      <c r="R63" s="27"/>
      <c r="S63" s="27"/>
      <c r="T63" s="27"/>
      <c r="U63" s="27"/>
      <c r="V63" s="27"/>
      <c r="W63" s="27"/>
      <c r="X63" s="27"/>
      <c r="Y63" s="27"/>
      <c r="Z63" s="27"/>
    </row>
    <row r="64" spans="1:27" x14ac:dyDescent="0.3">
      <c r="A64" s="69"/>
      <c r="J64" s="26"/>
      <c r="K64" s="26"/>
      <c r="L64" s="26"/>
      <c r="M64" s="26"/>
      <c r="N64" s="26"/>
      <c r="O64" s="26"/>
      <c r="P64" s="26"/>
      <c r="Q64" s="26"/>
      <c r="R64" s="26"/>
      <c r="S64" s="26"/>
      <c r="T64" s="26"/>
      <c r="U64" s="26"/>
      <c r="V64" s="26"/>
      <c r="W64" s="26"/>
      <c r="X64" s="26"/>
      <c r="Y64" s="26"/>
      <c r="Z64" s="26"/>
    </row>
    <row r="65" spans="1:26" x14ac:dyDescent="0.3">
      <c r="A65" s="69"/>
      <c r="J65" s="27"/>
      <c r="K65" s="27"/>
      <c r="L65" s="27"/>
      <c r="M65" s="27"/>
      <c r="N65" s="27"/>
      <c r="O65" s="27"/>
      <c r="P65" s="27"/>
      <c r="Q65" s="27"/>
      <c r="R65" s="27"/>
      <c r="S65" s="27"/>
      <c r="T65" s="27"/>
      <c r="U65" s="27"/>
      <c r="V65" s="27"/>
      <c r="W65" s="27"/>
      <c r="X65" s="27"/>
      <c r="Y65" s="27"/>
      <c r="Z65" s="27"/>
    </row>
    <row r="66" spans="1:26" x14ac:dyDescent="0.3">
      <c r="A66" s="69"/>
      <c r="J66" s="26"/>
      <c r="K66" s="26"/>
      <c r="L66" s="26"/>
      <c r="M66" s="26"/>
      <c r="N66" s="26"/>
      <c r="O66" s="26"/>
      <c r="P66" s="26"/>
      <c r="Q66" s="26"/>
      <c r="R66" s="26"/>
      <c r="S66" s="26"/>
      <c r="T66" s="26"/>
      <c r="U66" s="26"/>
      <c r="V66" s="26"/>
      <c r="W66" s="26"/>
      <c r="X66" s="26"/>
      <c r="Y66" s="26"/>
      <c r="Z66" s="26"/>
    </row>
    <row r="67" spans="1:26" x14ac:dyDescent="0.3">
      <c r="A67" s="69"/>
      <c r="J67" s="27"/>
      <c r="K67" s="27"/>
      <c r="L67" s="27"/>
      <c r="M67" s="27"/>
      <c r="N67" s="27"/>
      <c r="O67" s="27"/>
      <c r="P67" s="27"/>
      <c r="Q67" s="27"/>
      <c r="R67" s="27"/>
      <c r="S67" s="27"/>
      <c r="T67" s="27"/>
      <c r="U67" s="27"/>
      <c r="V67" s="27"/>
      <c r="W67" s="27"/>
      <c r="X67" s="27"/>
      <c r="Y67" s="27"/>
      <c r="Z67" s="27"/>
    </row>
    <row r="68" spans="1:26" ht="15.6" x14ac:dyDescent="0.3">
      <c r="A68" s="26"/>
      <c r="J68" s="178"/>
      <c r="K68" s="178"/>
      <c r="L68" s="178"/>
      <c r="M68" s="178"/>
      <c r="N68" s="178"/>
      <c r="O68" s="178"/>
      <c r="P68" s="178"/>
      <c r="Q68" s="178"/>
      <c r="R68" s="178"/>
      <c r="S68" s="178"/>
      <c r="T68" s="178"/>
      <c r="U68" s="178"/>
      <c r="V68" s="178"/>
      <c r="W68" s="178"/>
      <c r="X68" s="178"/>
      <c r="Y68" s="178"/>
      <c r="Z68" s="178"/>
    </row>
    <row r="69" spans="1:26" x14ac:dyDescent="0.3">
      <c r="A69" s="26"/>
      <c r="J69" s="20"/>
      <c r="K69" s="20"/>
      <c r="L69" s="20"/>
      <c r="M69" s="20"/>
      <c r="N69" s="20"/>
      <c r="O69" s="20"/>
      <c r="P69" s="20"/>
      <c r="Q69" s="20"/>
      <c r="R69" s="20"/>
      <c r="S69" s="20"/>
      <c r="T69" s="20"/>
      <c r="U69" s="20"/>
      <c r="V69" s="20"/>
      <c r="W69" s="20"/>
      <c r="X69" s="20"/>
      <c r="Y69" s="20"/>
      <c r="Z69" s="20"/>
    </row>
    <row r="70" spans="1:26" x14ac:dyDescent="0.3">
      <c r="A70" s="69"/>
      <c r="J70" s="26"/>
      <c r="K70" s="26"/>
      <c r="L70" s="26"/>
      <c r="M70" s="26"/>
      <c r="N70" s="26"/>
      <c r="O70" s="26"/>
      <c r="P70" s="26"/>
      <c r="Q70" s="26"/>
      <c r="R70" s="26"/>
      <c r="S70" s="26"/>
      <c r="T70" s="26"/>
      <c r="U70" s="26"/>
      <c r="V70" s="26"/>
      <c r="W70" s="26"/>
      <c r="X70" s="26"/>
      <c r="Y70" s="26"/>
      <c r="Z70" s="26"/>
    </row>
    <row r="71" spans="1:26" x14ac:dyDescent="0.3">
      <c r="A71" s="69"/>
      <c r="J71" s="27"/>
      <c r="K71" s="27"/>
      <c r="L71" s="27"/>
      <c r="M71" s="27"/>
      <c r="N71" s="27"/>
      <c r="O71" s="27"/>
      <c r="P71" s="27"/>
      <c r="Q71" s="27"/>
      <c r="R71" s="27"/>
      <c r="S71" s="27"/>
      <c r="T71" s="27"/>
      <c r="U71" s="27"/>
      <c r="V71" s="27"/>
      <c r="W71" s="27"/>
      <c r="X71" s="27"/>
      <c r="Y71" s="27"/>
      <c r="Z71" s="27"/>
    </row>
    <row r="72" spans="1:26" x14ac:dyDescent="0.3">
      <c r="A72" s="69"/>
      <c r="J72" s="26"/>
      <c r="K72" s="26"/>
      <c r="L72" s="26"/>
      <c r="M72" s="26"/>
      <c r="N72" s="26"/>
      <c r="O72" s="26"/>
      <c r="P72" s="26"/>
      <c r="Q72" s="26"/>
      <c r="R72" s="26"/>
      <c r="S72" s="26"/>
      <c r="T72" s="26"/>
      <c r="U72" s="26"/>
      <c r="V72" s="26"/>
      <c r="W72" s="26"/>
      <c r="X72" s="26"/>
      <c r="Y72" s="26"/>
      <c r="Z72" s="26"/>
    </row>
    <row r="73" spans="1:26" x14ac:dyDescent="0.3">
      <c r="A73" s="69"/>
      <c r="J73" s="27"/>
      <c r="K73" s="27"/>
      <c r="L73" s="27"/>
      <c r="M73" s="27"/>
      <c r="N73" s="27"/>
      <c r="O73" s="27"/>
      <c r="P73" s="27"/>
      <c r="Q73" s="27"/>
      <c r="R73" s="27"/>
      <c r="S73" s="27"/>
      <c r="T73" s="27"/>
      <c r="U73" s="27"/>
      <c r="V73" s="27"/>
      <c r="W73" s="27"/>
      <c r="X73" s="27"/>
      <c r="Y73" s="27"/>
      <c r="Z73" s="27"/>
    </row>
    <row r="74" spans="1:26" x14ac:dyDescent="0.3">
      <c r="A74" s="69"/>
      <c r="J74" s="26"/>
      <c r="K74" s="26"/>
      <c r="L74" s="26"/>
      <c r="M74" s="26"/>
      <c r="N74" s="26"/>
      <c r="O74" s="26"/>
      <c r="P74" s="26"/>
      <c r="Q74" s="26"/>
      <c r="R74" s="26"/>
      <c r="S74" s="26"/>
      <c r="T74" s="26"/>
      <c r="U74" s="26"/>
      <c r="V74" s="26"/>
      <c r="W74" s="26"/>
      <c r="X74" s="26"/>
      <c r="Y74" s="26"/>
      <c r="Z74" s="26"/>
    </row>
    <row r="75" spans="1:26" x14ac:dyDescent="0.3">
      <c r="A75" s="69"/>
      <c r="J75" s="27"/>
      <c r="K75" s="27"/>
      <c r="L75" s="27"/>
      <c r="M75" s="27"/>
      <c r="N75" s="27"/>
      <c r="O75" s="27"/>
      <c r="P75" s="27"/>
      <c r="Q75" s="27"/>
      <c r="R75" s="27"/>
      <c r="S75" s="27"/>
      <c r="T75" s="27"/>
      <c r="U75" s="27"/>
      <c r="V75" s="27"/>
      <c r="W75" s="27"/>
      <c r="X75" s="27"/>
      <c r="Y75" s="27"/>
      <c r="Z75" s="27"/>
    </row>
    <row r="76" spans="1:26" ht="15.6" x14ac:dyDescent="0.3">
      <c r="A76" s="26"/>
      <c r="J76" s="178"/>
      <c r="K76" s="178"/>
      <c r="L76" s="178"/>
      <c r="M76" s="178"/>
      <c r="N76" s="178"/>
      <c r="O76" s="178"/>
      <c r="P76" s="178"/>
      <c r="Q76" s="178"/>
      <c r="R76" s="178"/>
      <c r="S76" s="178"/>
      <c r="T76" s="178"/>
      <c r="U76" s="178"/>
      <c r="V76" s="178"/>
      <c r="W76" s="178"/>
      <c r="X76" s="178"/>
      <c r="Y76" s="178"/>
      <c r="Z76" s="178"/>
    </row>
    <row r="77" spans="1:26" x14ac:dyDescent="0.3">
      <c r="A77" s="26"/>
      <c r="J77" s="20"/>
      <c r="K77" s="20"/>
      <c r="L77" s="20"/>
      <c r="M77" s="20"/>
      <c r="N77" s="20"/>
      <c r="O77" s="20"/>
      <c r="P77" s="20"/>
      <c r="Q77" s="20"/>
      <c r="R77" s="20"/>
      <c r="S77" s="20"/>
      <c r="T77" s="20"/>
      <c r="U77" s="20"/>
      <c r="V77" s="20"/>
      <c r="W77" s="20"/>
      <c r="X77" s="20"/>
      <c r="Y77" s="20"/>
      <c r="Z77" s="20"/>
    </row>
    <row r="78" spans="1:26" x14ac:dyDescent="0.3">
      <c r="A78" s="69"/>
      <c r="J78" s="26"/>
      <c r="K78" s="26"/>
      <c r="L78" s="26"/>
      <c r="M78" s="26"/>
      <c r="N78" s="26"/>
      <c r="O78" s="26"/>
      <c r="P78" s="26"/>
      <c r="Q78" s="26"/>
      <c r="R78" s="26"/>
      <c r="S78" s="26"/>
      <c r="T78" s="26"/>
      <c r="U78" s="26"/>
      <c r="V78" s="26"/>
      <c r="W78" s="26"/>
      <c r="X78" s="26"/>
      <c r="Y78" s="26"/>
      <c r="Z78" s="26"/>
    </row>
    <row r="79" spans="1:26" x14ac:dyDescent="0.3">
      <c r="A79" s="69"/>
      <c r="J79" s="27"/>
      <c r="K79" s="27"/>
      <c r="L79" s="27"/>
      <c r="M79" s="27"/>
      <c r="N79" s="27"/>
      <c r="O79" s="27"/>
      <c r="P79" s="27"/>
      <c r="Q79" s="27"/>
      <c r="R79" s="27"/>
      <c r="S79" s="27"/>
      <c r="T79" s="27"/>
      <c r="U79" s="27"/>
      <c r="V79" s="27"/>
      <c r="W79" s="27"/>
      <c r="X79" s="27"/>
      <c r="Y79" s="27"/>
      <c r="Z79" s="27"/>
    </row>
    <row r="80" spans="1:26" x14ac:dyDescent="0.3">
      <c r="A80" s="69"/>
      <c r="J80" s="26"/>
      <c r="K80" s="26"/>
      <c r="L80" s="26"/>
      <c r="M80" s="26"/>
      <c r="N80" s="26"/>
      <c r="O80" s="26"/>
      <c r="P80" s="26"/>
      <c r="Q80" s="26"/>
      <c r="R80" s="26"/>
      <c r="S80" s="26"/>
      <c r="T80" s="26"/>
      <c r="U80" s="26"/>
      <c r="V80" s="26"/>
      <c r="W80" s="26"/>
      <c r="X80" s="26"/>
      <c r="Y80" s="26"/>
      <c r="Z80" s="26"/>
    </row>
    <row r="81" spans="1:26" x14ac:dyDescent="0.3">
      <c r="A81" s="69"/>
      <c r="J81" s="27"/>
      <c r="K81" s="27"/>
      <c r="L81" s="27"/>
      <c r="M81" s="27"/>
      <c r="N81" s="27"/>
      <c r="O81" s="27"/>
      <c r="P81" s="27"/>
      <c r="Q81" s="27"/>
      <c r="R81" s="27"/>
      <c r="S81" s="27"/>
      <c r="T81" s="27"/>
      <c r="U81" s="27"/>
      <c r="V81" s="27"/>
      <c r="W81" s="27"/>
      <c r="X81" s="27"/>
      <c r="Y81" s="27"/>
      <c r="Z81" s="27"/>
    </row>
    <row r="82" spans="1:26" x14ac:dyDescent="0.3">
      <c r="A82" s="69"/>
      <c r="J82" s="26"/>
      <c r="K82" s="26"/>
      <c r="L82" s="26"/>
      <c r="M82" s="26"/>
      <c r="N82" s="26"/>
      <c r="O82" s="26"/>
      <c r="P82" s="26"/>
      <c r="Q82" s="26"/>
      <c r="R82" s="26"/>
      <c r="S82" s="26"/>
      <c r="T82" s="26"/>
      <c r="U82" s="26"/>
      <c r="V82" s="26"/>
      <c r="W82" s="26"/>
      <c r="X82" s="26"/>
      <c r="Y82" s="26"/>
      <c r="Z82" s="26"/>
    </row>
    <row r="83" spans="1:26" x14ac:dyDescent="0.3">
      <c r="A83" s="69"/>
      <c r="J83" s="27"/>
      <c r="K83" s="27"/>
      <c r="L83" s="27"/>
      <c r="M83" s="27"/>
      <c r="N83" s="27"/>
      <c r="O83" s="27"/>
      <c r="P83" s="27"/>
      <c r="Q83" s="27"/>
      <c r="R83" s="27"/>
      <c r="S83" s="27"/>
      <c r="T83" s="27"/>
      <c r="U83" s="27"/>
      <c r="V83" s="27"/>
      <c r="W83" s="27"/>
      <c r="X83" s="27"/>
      <c r="Y83" s="27"/>
      <c r="Z83" s="27"/>
    </row>
    <row r="84" spans="1:26" ht="15.6" x14ac:dyDescent="0.3">
      <c r="A84" s="26"/>
      <c r="J84" s="178"/>
      <c r="K84" s="178"/>
      <c r="L84" s="178"/>
      <c r="M84" s="178"/>
      <c r="N84" s="178"/>
      <c r="O84" s="178"/>
      <c r="P84" s="178"/>
      <c r="Q84" s="178"/>
      <c r="R84" s="178"/>
      <c r="S84" s="178"/>
      <c r="T84" s="178"/>
      <c r="U84" s="178"/>
      <c r="V84" s="178"/>
      <c r="W84" s="178"/>
      <c r="X84" s="178"/>
      <c r="Y84" s="178"/>
      <c r="Z84" s="178"/>
    </row>
    <row r="85" spans="1:26" x14ac:dyDescent="0.3">
      <c r="A85" s="26"/>
      <c r="J85" s="20"/>
      <c r="K85" s="20"/>
      <c r="L85" s="20"/>
      <c r="M85" s="20"/>
      <c r="N85" s="20"/>
      <c r="O85" s="20"/>
      <c r="P85" s="20"/>
      <c r="Q85" s="20"/>
      <c r="R85" s="20"/>
      <c r="S85" s="20"/>
      <c r="T85" s="20"/>
      <c r="U85" s="20"/>
      <c r="V85" s="20"/>
      <c r="W85" s="20"/>
      <c r="X85" s="20"/>
      <c r="Y85" s="20"/>
      <c r="Z85" s="20"/>
    </row>
    <row r="86" spans="1:26" x14ac:dyDescent="0.3">
      <c r="A86" s="69"/>
      <c r="J86" s="26"/>
      <c r="K86" s="26"/>
      <c r="L86" s="26"/>
      <c r="M86" s="26"/>
      <c r="N86" s="26"/>
      <c r="O86" s="26"/>
      <c r="P86" s="26"/>
      <c r="Q86" s="26"/>
      <c r="R86" s="26"/>
      <c r="S86" s="26"/>
      <c r="T86" s="26"/>
      <c r="U86" s="26"/>
      <c r="V86" s="26"/>
      <c r="W86" s="26"/>
      <c r="X86" s="26"/>
      <c r="Y86" s="26"/>
      <c r="Z86" s="26"/>
    </row>
    <row r="87" spans="1:26" x14ac:dyDescent="0.3">
      <c r="A87" s="69"/>
      <c r="J87" s="27"/>
      <c r="K87" s="27"/>
      <c r="L87" s="27"/>
      <c r="M87" s="27"/>
      <c r="N87" s="27"/>
      <c r="O87" s="27"/>
      <c r="P87" s="27"/>
      <c r="Q87" s="27"/>
      <c r="R87" s="27"/>
      <c r="S87" s="27"/>
      <c r="T87" s="27"/>
      <c r="U87" s="27"/>
      <c r="V87" s="27"/>
      <c r="W87" s="27"/>
      <c r="X87" s="27"/>
      <c r="Y87" s="27"/>
      <c r="Z87" s="27"/>
    </row>
    <row r="88" spans="1:26" x14ac:dyDescent="0.3">
      <c r="A88" s="69"/>
      <c r="J88" s="26"/>
      <c r="K88" s="26"/>
      <c r="L88" s="26"/>
      <c r="M88" s="26"/>
      <c r="N88" s="26"/>
      <c r="O88" s="26"/>
      <c r="P88" s="26"/>
      <c r="Q88" s="26"/>
      <c r="R88" s="26"/>
      <c r="S88" s="26"/>
      <c r="T88" s="26"/>
      <c r="U88" s="26"/>
      <c r="V88" s="26"/>
      <c r="W88" s="26"/>
      <c r="X88" s="26"/>
      <c r="Y88" s="26"/>
      <c r="Z88" s="26"/>
    </row>
    <row r="89" spans="1:26" x14ac:dyDescent="0.3">
      <c r="A89" s="69"/>
      <c r="J89" s="27"/>
      <c r="K89" s="27"/>
      <c r="L89" s="27"/>
      <c r="M89" s="27"/>
      <c r="N89" s="27"/>
      <c r="O89" s="27"/>
      <c r="P89" s="27"/>
      <c r="Q89" s="27"/>
      <c r="R89" s="27"/>
      <c r="S89" s="27"/>
      <c r="T89" s="27"/>
      <c r="U89" s="27"/>
      <c r="V89" s="27"/>
      <c r="W89" s="27"/>
      <c r="X89" s="27"/>
      <c r="Y89" s="27"/>
      <c r="Z89" s="27"/>
    </row>
    <row r="90" spans="1:26" x14ac:dyDescent="0.3">
      <c r="A90" s="69"/>
      <c r="J90" s="26"/>
      <c r="K90" s="26"/>
      <c r="L90" s="26"/>
      <c r="M90" s="26"/>
      <c r="N90" s="26"/>
      <c r="O90" s="26"/>
      <c r="P90" s="26"/>
      <c r="Q90" s="26"/>
      <c r="R90" s="26"/>
      <c r="S90" s="26"/>
      <c r="T90" s="26"/>
      <c r="U90" s="26"/>
      <c r="V90" s="26"/>
      <c r="W90" s="26"/>
      <c r="X90" s="26"/>
      <c r="Y90" s="26"/>
      <c r="Z90" s="26"/>
    </row>
    <row r="91" spans="1:26" x14ac:dyDescent="0.3">
      <c r="A91" s="69"/>
      <c r="J91" s="27"/>
      <c r="K91" s="27"/>
      <c r="L91" s="27"/>
      <c r="M91" s="27"/>
      <c r="N91" s="27"/>
      <c r="O91" s="27"/>
      <c r="P91" s="27"/>
      <c r="Q91" s="27"/>
      <c r="R91" s="27"/>
      <c r="S91" s="27"/>
      <c r="T91" s="27"/>
      <c r="U91" s="27"/>
      <c r="V91" s="27"/>
      <c r="W91" s="27"/>
      <c r="X91" s="27"/>
      <c r="Y91" s="27"/>
      <c r="Z91" s="27"/>
    </row>
    <row r="92" spans="1:26" ht="15.6" x14ac:dyDescent="0.3">
      <c r="A92" s="26"/>
      <c r="J92" s="178"/>
      <c r="K92" s="178"/>
      <c r="L92" s="178"/>
      <c r="M92" s="178"/>
      <c r="N92" s="178"/>
      <c r="O92" s="178"/>
      <c r="P92" s="178"/>
      <c r="Q92" s="178"/>
      <c r="R92" s="178"/>
      <c r="S92" s="178"/>
      <c r="T92" s="178"/>
      <c r="U92" s="178"/>
      <c r="V92" s="178"/>
      <c r="W92" s="178"/>
      <c r="X92" s="178"/>
      <c r="Y92" s="178"/>
      <c r="Z92" s="178"/>
    </row>
    <row r="93" spans="1:26" x14ac:dyDescent="0.3">
      <c r="A93" s="26"/>
      <c r="J93" s="20"/>
      <c r="K93" s="20"/>
      <c r="L93" s="20"/>
      <c r="M93" s="20"/>
      <c r="N93" s="20"/>
      <c r="O93" s="20"/>
      <c r="P93" s="20"/>
      <c r="Q93" s="20"/>
      <c r="R93" s="20"/>
      <c r="S93" s="20"/>
      <c r="T93" s="20"/>
      <c r="U93" s="20"/>
      <c r="V93" s="20"/>
      <c r="W93" s="20"/>
      <c r="X93" s="20"/>
      <c r="Y93" s="20"/>
      <c r="Z93" s="20"/>
    </row>
    <row r="94" spans="1:26" x14ac:dyDescent="0.3">
      <c r="A94" s="69"/>
      <c r="J94" s="26"/>
      <c r="K94" s="26"/>
      <c r="L94" s="26"/>
      <c r="M94" s="26"/>
      <c r="N94" s="26"/>
      <c r="O94" s="26"/>
      <c r="P94" s="26"/>
      <c r="Q94" s="26"/>
      <c r="R94" s="26"/>
      <c r="S94" s="26"/>
      <c r="T94" s="26"/>
      <c r="U94" s="26"/>
      <c r="V94" s="26"/>
      <c r="W94" s="26"/>
      <c r="X94" s="26"/>
      <c r="Y94" s="26"/>
      <c r="Z94" s="26"/>
    </row>
    <row r="95" spans="1:26" x14ac:dyDescent="0.3">
      <c r="A95" s="69"/>
      <c r="J95" s="27"/>
      <c r="K95" s="27"/>
      <c r="L95" s="27"/>
      <c r="M95" s="27"/>
      <c r="N95" s="27"/>
      <c r="O95" s="27"/>
      <c r="P95" s="27"/>
      <c r="Q95" s="27"/>
      <c r="R95" s="27"/>
      <c r="S95" s="27"/>
      <c r="T95" s="27"/>
      <c r="U95" s="27"/>
      <c r="V95" s="27"/>
      <c r="W95" s="27"/>
      <c r="X95" s="27"/>
      <c r="Y95" s="27"/>
      <c r="Z95" s="27"/>
    </row>
    <row r="96" spans="1:26" x14ac:dyDescent="0.3">
      <c r="A96" s="69"/>
      <c r="J96" s="26"/>
      <c r="K96" s="26"/>
      <c r="L96" s="26"/>
      <c r="M96" s="26"/>
      <c r="N96" s="26"/>
      <c r="O96" s="26"/>
      <c r="P96" s="26"/>
      <c r="Q96" s="26"/>
      <c r="R96" s="26"/>
      <c r="S96" s="26"/>
      <c r="T96" s="26"/>
      <c r="U96" s="26"/>
      <c r="V96" s="26"/>
      <c r="W96" s="26"/>
      <c r="X96" s="26"/>
      <c r="Y96" s="26"/>
      <c r="Z96" s="26"/>
    </row>
    <row r="97" spans="1:26" x14ac:dyDescent="0.3">
      <c r="A97" s="69"/>
      <c r="J97" s="27"/>
      <c r="K97" s="27"/>
      <c r="L97" s="27"/>
      <c r="M97" s="27"/>
      <c r="N97" s="27"/>
      <c r="O97" s="27"/>
      <c r="P97" s="27"/>
      <c r="Q97" s="27"/>
      <c r="R97" s="27"/>
      <c r="S97" s="27"/>
      <c r="T97" s="27"/>
      <c r="U97" s="27"/>
      <c r="V97" s="27"/>
      <c r="W97" s="27"/>
      <c r="X97" s="27"/>
      <c r="Y97" s="27"/>
      <c r="Z97" s="27"/>
    </row>
    <row r="98" spans="1:26" x14ac:dyDescent="0.3">
      <c r="A98" s="69"/>
      <c r="J98" s="26"/>
      <c r="K98" s="26"/>
      <c r="L98" s="26"/>
      <c r="M98" s="26"/>
      <c r="N98" s="26"/>
      <c r="O98" s="26"/>
      <c r="P98" s="26"/>
      <c r="Q98" s="26"/>
      <c r="R98" s="26"/>
      <c r="S98" s="26"/>
      <c r="T98" s="26"/>
      <c r="U98" s="26"/>
      <c r="V98" s="26"/>
      <c r="W98" s="26"/>
      <c r="X98" s="26"/>
      <c r="Y98" s="26"/>
      <c r="Z98" s="26"/>
    </row>
    <row r="99" spans="1:26" x14ac:dyDescent="0.3">
      <c r="A99" s="69"/>
      <c r="J99" s="27"/>
      <c r="K99" s="27"/>
      <c r="L99" s="27"/>
      <c r="M99" s="27"/>
      <c r="N99" s="27"/>
      <c r="O99" s="27"/>
      <c r="P99" s="27"/>
      <c r="Q99" s="27"/>
      <c r="R99" s="27"/>
      <c r="S99" s="27"/>
      <c r="T99" s="27"/>
      <c r="U99" s="27"/>
      <c r="V99" s="27"/>
      <c r="W99" s="27"/>
      <c r="X99" s="27"/>
      <c r="Y99" s="27"/>
      <c r="Z99" s="27"/>
    </row>
    <row r="100" spans="1:26" ht="15.6" x14ac:dyDescent="0.3">
      <c r="A100" s="26"/>
      <c r="J100" s="178"/>
      <c r="K100" s="178"/>
      <c r="L100" s="178"/>
      <c r="M100" s="178"/>
      <c r="N100" s="178"/>
      <c r="O100" s="178"/>
      <c r="P100" s="178"/>
      <c r="Q100" s="178"/>
      <c r="R100" s="178"/>
      <c r="S100" s="178"/>
      <c r="T100" s="178"/>
      <c r="U100" s="178"/>
      <c r="V100" s="178"/>
      <c r="W100" s="178"/>
      <c r="X100" s="178"/>
      <c r="Y100" s="178"/>
      <c r="Z100" s="178"/>
    </row>
    <row r="101" spans="1:26" x14ac:dyDescent="0.3">
      <c r="A101" s="26"/>
      <c r="J101" s="20"/>
      <c r="K101" s="20"/>
      <c r="L101" s="20"/>
      <c r="M101" s="20"/>
      <c r="N101" s="20"/>
      <c r="O101" s="20"/>
      <c r="P101" s="20"/>
      <c r="Q101" s="20"/>
      <c r="R101" s="20"/>
      <c r="S101" s="20"/>
      <c r="T101" s="20"/>
      <c r="U101" s="20"/>
      <c r="V101" s="20"/>
      <c r="W101" s="20"/>
      <c r="X101" s="20"/>
      <c r="Y101" s="20"/>
      <c r="Z101" s="20"/>
    </row>
    <row r="102" spans="1:26" x14ac:dyDescent="0.3">
      <c r="A102" s="69"/>
      <c r="J102" s="26"/>
      <c r="K102" s="26"/>
      <c r="L102" s="26"/>
      <c r="M102" s="26"/>
      <c r="N102" s="26"/>
      <c r="O102" s="26"/>
      <c r="P102" s="26"/>
      <c r="Q102" s="26"/>
      <c r="R102" s="26"/>
      <c r="S102" s="26"/>
      <c r="T102" s="26"/>
      <c r="U102" s="26"/>
      <c r="V102" s="26"/>
      <c r="W102" s="26"/>
      <c r="X102" s="26"/>
      <c r="Y102" s="26"/>
      <c r="Z102" s="26"/>
    </row>
    <row r="103" spans="1:26" x14ac:dyDescent="0.3">
      <c r="A103" s="69"/>
      <c r="J103" s="27"/>
      <c r="K103" s="27"/>
      <c r="L103" s="27"/>
      <c r="M103" s="27"/>
      <c r="N103" s="27"/>
      <c r="O103" s="27"/>
      <c r="P103" s="27"/>
      <c r="Q103" s="27"/>
      <c r="R103" s="27"/>
      <c r="S103" s="27"/>
      <c r="T103" s="27"/>
      <c r="U103" s="27"/>
      <c r="V103" s="27"/>
      <c r="W103" s="27"/>
      <c r="X103" s="27"/>
      <c r="Y103" s="27"/>
      <c r="Z103" s="27"/>
    </row>
    <row r="104" spans="1:26" x14ac:dyDescent="0.3">
      <c r="A104" s="69"/>
      <c r="J104" s="26"/>
      <c r="K104" s="26"/>
      <c r="L104" s="26"/>
      <c r="M104" s="26"/>
      <c r="N104" s="26"/>
      <c r="O104" s="26"/>
      <c r="P104" s="26"/>
      <c r="Q104" s="26"/>
      <c r="R104" s="26"/>
      <c r="S104" s="26"/>
      <c r="T104" s="26"/>
      <c r="U104" s="26"/>
      <c r="V104" s="26"/>
      <c r="W104" s="26"/>
      <c r="X104" s="26"/>
      <c r="Y104" s="26"/>
      <c r="Z104" s="26"/>
    </row>
    <row r="105" spans="1:26" x14ac:dyDescent="0.3">
      <c r="A105" s="69"/>
      <c r="J105" s="27"/>
      <c r="K105" s="27"/>
      <c r="L105" s="27"/>
      <c r="M105" s="27"/>
      <c r="N105" s="27"/>
      <c r="O105" s="27"/>
      <c r="P105" s="27"/>
      <c r="Q105" s="27"/>
      <c r="R105" s="27"/>
      <c r="S105" s="27"/>
      <c r="T105" s="27"/>
      <c r="U105" s="27"/>
      <c r="V105" s="27"/>
      <c r="W105" s="27"/>
      <c r="X105" s="27"/>
      <c r="Y105" s="27"/>
      <c r="Z105" s="27"/>
    </row>
    <row r="106" spans="1:26" x14ac:dyDescent="0.3">
      <c r="A106" s="69"/>
      <c r="J106" s="26"/>
      <c r="K106" s="26"/>
      <c r="L106" s="26"/>
      <c r="M106" s="26"/>
      <c r="N106" s="26"/>
      <c r="O106" s="26"/>
      <c r="P106" s="26"/>
      <c r="Q106" s="26"/>
      <c r="R106" s="26"/>
      <c r="S106" s="26"/>
      <c r="T106" s="26"/>
      <c r="U106" s="26"/>
      <c r="V106" s="26"/>
      <c r="W106" s="26"/>
      <c r="X106" s="26"/>
      <c r="Y106" s="26"/>
      <c r="Z106" s="26"/>
    </row>
    <row r="107" spans="1:26" x14ac:dyDescent="0.3">
      <c r="A107" s="69"/>
      <c r="J107" s="27"/>
      <c r="K107" s="27"/>
      <c r="L107" s="27"/>
      <c r="M107" s="27"/>
      <c r="N107" s="27"/>
      <c r="O107" s="27"/>
      <c r="P107" s="27"/>
      <c r="Q107" s="27"/>
      <c r="R107" s="27"/>
      <c r="S107" s="27"/>
      <c r="T107" s="27"/>
      <c r="U107" s="27"/>
      <c r="V107" s="27"/>
      <c r="W107" s="27"/>
      <c r="X107" s="27"/>
      <c r="Y107" s="27"/>
      <c r="Z107" s="27"/>
    </row>
    <row r="108" spans="1:26" ht="15.6" x14ac:dyDescent="0.3">
      <c r="A108" s="26"/>
      <c r="J108" s="178"/>
      <c r="K108" s="178"/>
      <c r="L108" s="178"/>
      <c r="M108" s="178"/>
      <c r="N108" s="178"/>
      <c r="O108" s="178"/>
      <c r="P108" s="178"/>
      <c r="Q108" s="178"/>
      <c r="R108" s="178"/>
      <c r="S108" s="178"/>
      <c r="T108" s="178"/>
      <c r="U108" s="178"/>
      <c r="V108" s="178"/>
      <c r="W108" s="178"/>
      <c r="X108" s="178"/>
      <c r="Y108" s="178"/>
      <c r="Z108" s="178"/>
    </row>
    <row r="109" spans="1:26" x14ac:dyDescent="0.3">
      <c r="A109" s="26"/>
      <c r="J109" s="20"/>
      <c r="K109" s="20"/>
      <c r="L109" s="20"/>
      <c r="M109" s="20"/>
      <c r="N109" s="20"/>
      <c r="O109" s="20"/>
      <c r="P109" s="20"/>
      <c r="Q109" s="20"/>
      <c r="R109" s="20"/>
      <c r="S109" s="20"/>
      <c r="T109" s="20"/>
      <c r="U109" s="20"/>
      <c r="V109" s="20"/>
      <c r="W109" s="20"/>
      <c r="X109" s="20"/>
      <c r="Y109" s="20"/>
      <c r="Z109" s="20"/>
    </row>
    <row r="110" spans="1:26" x14ac:dyDescent="0.3">
      <c r="A110" s="69"/>
      <c r="J110" s="26"/>
      <c r="K110" s="26"/>
      <c r="L110" s="26"/>
      <c r="M110" s="26"/>
      <c r="N110" s="26"/>
      <c r="O110" s="26"/>
      <c r="P110" s="26"/>
      <c r="Q110" s="26"/>
      <c r="R110" s="26"/>
      <c r="S110" s="26"/>
      <c r="T110" s="26"/>
      <c r="U110" s="26"/>
      <c r="V110" s="26"/>
      <c r="W110" s="26"/>
      <c r="X110" s="26"/>
      <c r="Y110" s="26"/>
      <c r="Z110" s="26"/>
    </row>
    <row r="111" spans="1:26" x14ac:dyDescent="0.3">
      <c r="A111" s="69"/>
      <c r="J111" s="27"/>
      <c r="K111" s="27"/>
      <c r="L111" s="27"/>
      <c r="M111" s="27"/>
      <c r="N111" s="27"/>
      <c r="O111" s="27"/>
      <c r="P111" s="27"/>
      <c r="Q111" s="27"/>
      <c r="R111" s="27"/>
      <c r="S111" s="27"/>
      <c r="T111" s="27"/>
      <c r="U111" s="27"/>
      <c r="V111" s="27"/>
      <c r="W111" s="27"/>
      <c r="X111" s="27"/>
      <c r="Y111" s="27"/>
      <c r="Z111" s="27"/>
    </row>
    <row r="112" spans="1:26" x14ac:dyDescent="0.3">
      <c r="A112" s="69"/>
      <c r="J112" s="26"/>
      <c r="K112" s="26"/>
      <c r="L112" s="26"/>
      <c r="M112" s="26"/>
      <c r="N112" s="26"/>
      <c r="O112" s="26"/>
      <c r="P112" s="26"/>
      <c r="Q112" s="26"/>
      <c r="R112" s="26"/>
      <c r="S112" s="26"/>
      <c r="T112" s="26"/>
      <c r="U112" s="26"/>
      <c r="V112" s="26"/>
      <c r="W112" s="26"/>
      <c r="X112" s="26"/>
      <c r="Y112" s="26"/>
      <c r="Z112" s="26"/>
    </row>
    <row r="113" spans="1:26" x14ac:dyDescent="0.3">
      <c r="A113" s="69"/>
      <c r="J113" s="27"/>
      <c r="K113" s="27"/>
      <c r="L113" s="27"/>
      <c r="M113" s="27"/>
      <c r="N113" s="27"/>
      <c r="O113" s="27"/>
      <c r="P113" s="27"/>
      <c r="Q113" s="27"/>
      <c r="R113" s="27"/>
      <c r="S113" s="27"/>
      <c r="T113" s="27"/>
      <c r="U113" s="27"/>
      <c r="V113" s="27"/>
      <c r="W113" s="27"/>
      <c r="X113" s="27"/>
      <c r="Y113" s="27"/>
      <c r="Z113" s="27"/>
    </row>
    <row r="114" spans="1:26" x14ac:dyDescent="0.3">
      <c r="A114" s="69"/>
      <c r="J114" s="26"/>
      <c r="K114" s="26"/>
      <c r="L114" s="26"/>
      <c r="M114" s="26"/>
      <c r="N114" s="26"/>
      <c r="O114" s="26"/>
      <c r="P114" s="26"/>
      <c r="Q114" s="26"/>
      <c r="R114" s="26"/>
      <c r="S114" s="26"/>
      <c r="T114" s="26"/>
      <c r="U114" s="26"/>
      <c r="V114" s="26"/>
      <c r="W114" s="26"/>
      <c r="X114" s="26"/>
      <c r="Y114" s="26"/>
      <c r="Z114" s="26"/>
    </row>
    <row r="115" spans="1:26" x14ac:dyDescent="0.3">
      <c r="A115" s="69"/>
      <c r="J115" s="27"/>
      <c r="K115" s="27"/>
      <c r="L115" s="27"/>
      <c r="M115" s="27"/>
      <c r="N115" s="27"/>
      <c r="O115" s="27"/>
      <c r="P115" s="27"/>
      <c r="Q115" s="27"/>
      <c r="R115" s="27"/>
      <c r="S115" s="27"/>
      <c r="T115" s="27"/>
      <c r="U115" s="27"/>
      <c r="V115" s="27"/>
      <c r="W115" s="27"/>
      <c r="X115" s="27"/>
      <c r="Y115" s="27"/>
      <c r="Z115" s="27"/>
    </row>
    <row r="116" spans="1:26" ht="15.6" x14ac:dyDescent="0.3">
      <c r="A116" s="26"/>
      <c r="J116" s="178"/>
      <c r="K116" s="178"/>
      <c r="L116" s="178"/>
      <c r="M116" s="178"/>
      <c r="N116" s="178"/>
      <c r="O116" s="178"/>
      <c r="P116" s="178"/>
      <c r="Q116" s="178"/>
      <c r="R116" s="178"/>
      <c r="S116" s="178"/>
      <c r="T116" s="178"/>
      <c r="U116" s="178"/>
      <c r="V116" s="178"/>
      <c r="W116" s="178"/>
      <c r="X116" s="178"/>
      <c r="Y116" s="178"/>
      <c r="Z116" s="178"/>
    </row>
    <row r="117" spans="1:26" x14ac:dyDescent="0.3">
      <c r="A117" s="26"/>
      <c r="J117" s="20"/>
      <c r="K117" s="20"/>
      <c r="L117" s="20"/>
      <c r="M117" s="20"/>
      <c r="N117" s="20"/>
      <c r="O117" s="20"/>
      <c r="P117" s="20"/>
      <c r="Q117" s="20"/>
      <c r="R117" s="20"/>
      <c r="S117" s="20"/>
      <c r="T117" s="20"/>
      <c r="U117" s="20"/>
      <c r="V117" s="20"/>
      <c r="W117" s="20"/>
      <c r="X117" s="20"/>
      <c r="Y117" s="20"/>
      <c r="Z117" s="20"/>
    </row>
    <row r="118" spans="1:26" x14ac:dyDescent="0.3">
      <c r="A118" s="69"/>
      <c r="J118" s="26"/>
      <c r="K118" s="26"/>
      <c r="L118" s="26"/>
      <c r="M118" s="26"/>
      <c r="N118" s="26"/>
      <c r="O118" s="26"/>
      <c r="P118" s="26"/>
      <c r="Q118" s="26"/>
      <c r="R118" s="26"/>
      <c r="S118" s="26"/>
      <c r="T118" s="26"/>
      <c r="U118" s="26"/>
      <c r="V118" s="26"/>
      <c r="W118" s="26"/>
      <c r="X118" s="26"/>
      <c r="Y118" s="26"/>
      <c r="Z118" s="26"/>
    </row>
    <row r="119" spans="1:26" x14ac:dyDescent="0.3">
      <c r="A119" s="69"/>
      <c r="J119" s="27"/>
      <c r="K119" s="27"/>
      <c r="L119" s="27"/>
      <c r="M119" s="27"/>
      <c r="N119" s="27"/>
      <c r="O119" s="27"/>
      <c r="P119" s="27"/>
      <c r="Q119" s="27"/>
      <c r="R119" s="27"/>
      <c r="S119" s="27"/>
      <c r="T119" s="27"/>
      <c r="U119" s="27"/>
      <c r="V119" s="27"/>
      <c r="W119" s="27"/>
      <c r="X119" s="27"/>
      <c r="Y119" s="27"/>
      <c r="Z119" s="27"/>
    </row>
    <row r="120" spans="1:26" x14ac:dyDescent="0.3">
      <c r="A120" s="69"/>
      <c r="J120" s="26"/>
      <c r="K120" s="26"/>
      <c r="L120" s="26"/>
      <c r="M120" s="26"/>
      <c r="N120" s="26"/>
      <c r="O120" s="26"/>
      <c r="P120" s="26"/>
      <c r="Q120" s="26"/>
      <c r="R120" s="26"/>
      <c r="S120" s="26"/>
      <c r="T120" s="26"/>
      <c r="U120" s="26"/>
      <c r="V120" s="26"/>
      <c r="W120" s="26"/>
      <c r="X120" s="26"/>
      <c r="Y120" s="26"/>
      <c r="Z120" s="26"/>
    </row>
    <row r="121" spans="1:26" x14ac:dyDescent="0.3">
      <c r="A121" s="69"/>
      <c r="J121" s="27"/>
      <c r="K121" s="27"/>
      <c r="L121" s="27"/>
      <c r="M121" s="27"/>
      <c r="N121" s="27"/>
      <c r="O121" s="27"/>
      <c r="P121" s="27"/>
      <c r="Q121" s="27"/>
      <c r="R121" s="27"/>
      <c r="S121" s="27"/>
      <c r="T121" s="27"/>
      <c r="U121" s="27"/>
      <c r="V121" s="27"/>
      <c r="W121" s="27"/>
      <c r="X121" s="27"/>
      <c r="Y121" s="27"/>
      <c r="Z121" s="27"/>
    </row>
    <row r="122" spans="1:26" x14ac:dyDescent="0.3">
      <c r="A122" s="69"/>
      <c r="J122" s="26"/>
      <c r="K122" s="26"/>
      <c r="L122" s="26"/>
      <c r="M122" s="26"/>
      <c r="N122" s="26"/>
      <c r="O122" s="26"/>
      <c r="P122" s="26"/>
      <c r="Q122" s="26"/>
      <c r="R122" s="26"/>
      <c r="S122" s="26"/>
      <c r="T122" s="26"/>
      <c r="U122" s="26"/>
      <c r="V122" s="26"/>
      <c r="W122" s="26"/>
      <c r="X122" s="26"/>
      <c r="Y122" s="26"/>
      <c r="Z122" s="26"/>
    </row>
    <row r="123" spans="1:26" x14ac:dyDescent="0.3">
      <c r="A123" s="69"/>
      <c r="J123" s="27"/>
      <c r="K123" s="27"/>
      <c r="L123" s="27"/>
      <c r="M123" s="27"/>
      <c r="N123" s="27"/>
      <c r="O123" s="27"/>
      <c r="P123" s="27"/>
      <c r="Q123" s="27"/>
      <c r="R123" s="27"/>
      <c r="S123" s="27"/>
      <c r="T123" s="27"/>
      <c r="U123" s="27"/>
      <c r="V123" s="27"/>
      <c r="W123" s="27"/>
      <c r="X123" s="27"/>
      <c r="Y123" s="27"/>
      <c r="Z123" s="27"/>
    </row>
  </sheetData>
  <sheetProtection algorithmName="SHA-512" hashValue="cZpgGeWXBsN/6fLNRvQHKYRDmwHSMoDMBxxkTxAhp7teOmGMyg4Cz0nuY9aG41CNHOLthtIL8qZE5YS5xf9kEQ==" saltValue="NgyviXdRrRmJyvFZqka8Tg==" spinCount="100000" sheet="1" objects="1" scenarios="1"/>
  <mergeCells count="10">
    <mergeCell ref="B2:I2"/>
    <mergeCell ref="T2:U2"/>
    <mergeCell ref="Y2:Z2"/>
    <mergeCell ref="V2:X2"/>
    <mergeCell ref="J1:P1"/>
    <mergeCell ref="Q2:S2"/>
    <mergeCell ref="Q1:Z1"/>
    <mergeCell ref="O2:P2"/>
    <mergeCell ref="L2:N2"/>
    <mergeCell ref="J2:K2"/>
  </mergeCells>
  <conditionalFormatting sqref="J4:Z48">
    <cfRule type="cellIs" dxfId="5" priority="1" operator="equal">
      <formula>3</formula>
    </cfRule>
    <cfRule type="cellIs" dxfId="4" priority="2" operator="equal">
      <formula>2</formula>
    </cfRule>
    <cfRule type="cellIs" dxfId="3" priority="3" operator="equal">
      <formula>1</formula>
    </cfRule>
  </conditionalFormatting>
  <dataValidations count="2">
    <dataValidation type="whole" allowBlank="1" showInputMessage="1" showErrorMessage="1" sqref="AB31">
      <formula1>1</formula1>
      <formula2>1</formula2>
    </dataValidation>
    <dataValidation type="list" allowBlank="1" showInputMessage="1" showErrorMessage="1" sqref="J4:Z48">
      <formula1>"1,2,A"</formula1>
    </dataValidation>
  </dataValidations>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7"/>
  <sheetViews>
    <sheetView zoomScale="98" zoomScaleNormal="98" workbookViewId="0">
      <pane xSplit="2" ySplit="3" topLeftCell="C4" activePane="bottomRight" state="frozen"/>
      <selection pane="topRight" activeCell="B1" sqref="B1"/>
      <selection pane="bottomLeft" activeCell="A3" sqref="A3"/>
      <selection pane="bottomRight" sqref="A1:B2"/>
    </sheetView>
  </sheetViews>
  <sheetFormatPr defaultRowHeight="14.4" x14ac:dyDescent="0.3"/>
  <cols>
    <col min="2" max="2" width="21.33203125" customWidth="1"/>
    <col min="3" max="9" width="9.6640625" customWidth="1"/>
    <col min="10" max="15" width="10.6640625" customWidth="1"/>
    <col min="16" max="16" width="11" customWidth="1"/>
    <col min="17" max="26" width="10.6640625" customWidth="1"/>
  </cols>
  <sheetData>
    <row r="1" spans="1:29" ht="15" thickBot="1" x14ac:dyDescent="0.35">
      <c r="A1" s="314" t="s">
        <v>134</v>
      </c>
      <c r="B1" s="315"/>
      <c r="C1" s="302" t="s">
        <v>10</v>
      </c>
      <c r="D1" s="303"/>
      <c r="E1" s="303"/>
      <c r="F1" s="303"/>
      <c r="G1" s="303"/>
      <c r="H1" s="303"/>
      <c r="I1" s="304"/>
      <c r="J1" s="306" t="s">
        <v>11</v>
      </c>
      <c r="K1" s="306"/>
      <c r="L1" s="306"/>
      <c r="M1" s="306"/>
      <c r="N1" s="306"/>
      <c r="O1" s="306"/>
      <c r="P1" s="306"/>
      <c r="Q1" s="306"/>
      <c r="R1" s="306"/>
      <c r="S1" s="307"/>
    </row>
    <row r="2" spans="1:29" ht="15" thickBot="1" x14ac:dyDescent="0.35">
      <c r="A2" s="316"/>
      <c r="B2" s="317"/>
      <c r="C2" s="308" t="s">
        <v>88</v>
      </c>
      <c r="D2" s="309"/>
      <c r="E2" s="308" t="s">
        <v>1</v>
      </c>
      <c r="F2" s="310"/>
      <c r="G2" s="309"/>
      <c r="H2" s="308" t="s">
        <v>89</v>
      </c>
      <c r="I2" s="309"/>
      <c r="J2" s="299" t="s">
        <v>3</v>
      </c>
      <c r="K2" s="299"/>
      <c r="L2" s="300"/>
      <c r="M2" s="301" t="s">
        <v>64</v>
      </c>
      <c r="N2" s="300"/>
      <c r="O2" s="301" t="s">
        <v>65</v>
      </c>
      <c r="P2" s="299"/>
      <c r="Q2" s="300"/>
      <c r="R2" s="301" t="s">
        <v>21</v>
      </c>
      <c r="S2" s="300"/>
    </row>
    <row r="3" spans="1:29" ht="31.2" thickBot="1" x14ac:dyDescent="0.35">
      <c r="A3" s="318" t="s">
        <v>101</v>
      </c>
      <c r="B3" s="319"/>
      <c r="C3" s="132" t="s">
        <v>76</v>
      </c>
      <c r="D3" s="133" t="s">
        <v>12</v>
      </c>
      <c r="E3" s="133" t="s">
        <v>75</v>
      </c>
      <c r="F3" s="133" t="s">
        <v>74</v>
      </c>
      <c r="G3" s="133" t="s">
        <v>73</v>
      </c>
      <c r="H3" s="133" t="s">
        <v>77</v>
      </c>
      <c r="I3" s="134" t="s">
        <v>78</v>
      </c>
      <c r="J3" s="135" t="s">
        <v>80</v>
      </c>
      <c r="K3" s="136" t="s">
        <v>79</v>
      </c>
      <c r="L3" s="136" t="s">
        <v>13</v>
      </c>
      <c r="M3" s="136" t="s">
        <v>81</v>
      </c>
      <c r="N3" s="136" t="s">
        <v>82</v>
      </c>
      <c r="O3" s="136" t="s">
        <v>83</v>
      </c>
      <c r="P3" s="136" t="s">
        <v>84</v>
      </c>
      <c r="Q3" s="136" t="s">
        <v>85</v>
      </c>
      <c r="R3" s="136" t="s">
        <v>86</v>
      </c>
      <c r="S3" s="137" t="s">
        <v>87</v>
      </c>
      <c r="AA3" s="180"/>
      <c r="AB3" s="68"/>
      <c r="AC3" s="1"/>
    </row>
    <row r="4" spans="1:29" ht="15" customHeight="1" x14ac:dyDescent="0.3">
      <c r="A4" s="311" t="s">
        <v>28</v>
      </c>
      <c r="B4" s="191" t="s">
        <v>99</v>
      </c>
      <c r="C4" s="208">
        <f>COUNTIF('Summer Data'!J4:J48, "1")</f>
        <v>1</v>
      </c>
      <c r="D4" s="209">
        <f>COUNTIF('Summer Data'!K4:K48, "1")</f>
        <v>0</v>
      </c>
      <c r="E4" s="209">
        <f>COUNTIF('Summer Data'!L4:L48, "1")</f>
        <v>0</v>
      </c>
      <c r="F4" s="209">
        <f>COUNTIF('Summer Data'!M4:M48, "1")</f>
        <v>2</v>
      </c>
      <c r="G4" s="209">
        <f>COUNTIF('Summer Data'!N4:N48, "1")</f>
        <v>0</v>
      </c>
      <c r="H4" s="209">
        <f>COUNTIF('Summer Data'!O4:O48, "1")</f>
        <v>2</v>
      </c>
      <c r="I4" s="210">
        <f>COUNTIF('Summer Data'!P4:P48, "1")</f>
        <v>1</v>
      </c>
      <c r="J4" s="211">
        <f>COUNTIF('Summer Data'!Q4:Q48, "1")</f>
        <v>0</v>
      </c>
      <c r="K4" s="209">
        <f>COUNTIF('Summer Data'!R4:R48, "1")</f>
        <v>0</v>
      </c>
      <c r="L4" s="209">
        <f>COUNTIF('Summer Data'!S4:S48, "1")</f>
        <v>0</v>
      </c>
      <c r="M4" s="209">
        <f>COUNTIF('Summer Data'!T4:T48, "1")</f>
        <v>1</v>
      </c>
      <c r="N4" s="209">
        <f>COUNTIF('Summer Data'!U4:U48, "1")</f>
        <v>1</v>
      </c>
      <c r="O4" s="209">
        <f>COUNTIF('Summer Data'!V4:V48, "1")</f>
        <v>0</v>
      </c>
      <c r="P4" s="209">
        <f>COUNTIF('Summer Data'!W4:W48, "1")</f>
        <v>1</v>
      </c>
      <c r="Q4" s="209">
        <f>COUNTIF('Summer Data'!X4:X48, "1")</f>
        <v>0</v>
      </c>
      <c r="R4" s="209">
        <f>COUNTIF('Summer Data'!Y4:Y48, "1")</f>
        <v>2</v>
      </c>
      <c r="S4" s="210">
        <f>COUNTIF('Summer Data'!Z4:Z48, "1")</f>
        <v>1</v>
      </c>
      <c r="AA4" s="26"/>
    </row>
    <row r="5" spans="1:29" x14ac:dyDescent="0.3">
      <c r="A5" s="312"/>
      <c r="B5" s="192" t="s">
        <v>100</v>
      </c>
      <c r="C5" s="212">
        <f>C4/'Summer Data'!$B49</f>
        <v>0.33333333333333331</v>
      </c>
      <c r="D5" s="213">
        <f>D4/'Summer Data'!$B49</f>
        <v>0</v>
      </c>
      <c r="E5" s="213">
        <f>E4/'Summer Data'!$B49</f>
        <v>0</v>
      </c>
      <c r="F5" s="213">
        <f>F4/'Summer Data'!$B49</f>
        <v>0.66666666666666663</v>
      </c>
      <c r="G5" s="213">
        <f>G4/'Summer Data'!$B49</f>
        <v>0</v>
      </c>
      <c r="H5" s="213">
        <f>H4/'Summer Data'!$B49</f>
        <v>0.66666666666666663</v>
      </c>
      <c r="I5" s="214">
        <f>I4/'Summer Data'!$B49</f>
        <v>0.33333333333333331</v>
      </c>
      <c r="J5" s="215">
        <f>J4/'Summer Data'!$B49</f>
        <v>0</v>
      </c>
      <c r="K5" s="213">
        <f>K4/'Summer Data'!$B49</f>
        <v>0</v>
      </c>
      <c r="L5" s="213">
        <f>L4/'Summer Data'!$B49</f>
        <v>0</v>
      </c>
      <c r="M5" s="213">
        <f>M4/'Summer Data'!$B49</f>
        <v>0.33333333333333331</v>
      </c>
      <c r="N5" s="213">
        <f>N4/'Summer Data'!$B49</f>
        <v>0.33333333333333331</v>
      </c>
      <c r="O5" s="213">
        <f>O4/'Summer Data'!$B49</f>
        <v>0</v>
      </c>
      <c r="P5" s="213">
        <f>P4/'Summer Data'!$B49</f>
        <v>0.33333333333333331</v>
      </c>
      <c r="Q5" s="213">
        <f>Q4/'Summer Data'!$B49</f>
        <v>0</v>
      </c>
      <c r="R5" s="213">
        <f>R4/'Summer Data'!$B49</f>
        <v>0.66666666666666663</v>
      </c>
      <c r="S5" s="214">
        <f>S4/'Summer Data'!$B49</f>
        <v>0.33333333333333331</v>
      </c>
      <c r="AA5" s="26"/>
    </row>
    <row r="6" spans="1:29" x14ac:dyDescent="0.3">
      <c r="A6" s="312"/>
      <c r="B6" s="192" t="s">
        <v>102</v>
      </c>
      <c r="C6" s="216">
        <f>COUNTIF('Summer Data'!J4:J48, "2")</f>
        <v>2</v>
      </c>
      <c r="D6" s="11">
        <f>COUNTIF('Summer Data'!K4:K48, "2")</f>
        <v>3</v>
      </c>
      <c r="E6" s="11">
        <f>COUNTIF('Summer Data'!L4:L48, "2")</f>
        <v>3</v>
      </c>
      <c r="F6" s="11">
        <f>COUNTIF('Summer Data'!M4:M48, "2")</f>
        <v>1</v>
      </c>
      <c r="G6" s="11">
        <f>COUNTIF('Summer Data'!N4:N48, "2")</f>
        <v>3</v>
      </c>
      <c r="H6" s="11">
        <f>COUNTIF('Summer Data'!O4:O48, "2")</f>
        <v>1</v>
      </c>
      <c r="I6" s="12">
        <f>COUNTIF('Summer Data'!P4:P48, "2")</f>
        <v>2</v>
      </c>
      <c r="J6" s="217">
        <f>COUNTIF('Summer Data'!Q4:Q48, "2")</f>
        <v>3</v>
      </c>
      <c r="K6" s="11">
        <f>COUNTIF('Summer Data'!R4:R48, "2")</f>
        <v>3</v>
      </c>
      <c r="L6" s="11">
        <f>COUNTIF('Summer Data'!S4:S48, "2")</f>
        <v>3</v>
      </c>
      <c r="M6" s="11">
        <f>COUNTIF('Summer Data'!T4:T48, "2")</f>
        <v>2</v>
      </c>
      <c r="N6" s="11">
        <f>COUNTIF('Summer Data'!U4:U48, "2")</f>
        <v>2</v>
      </c>
      <c r="O6" s="11">
        <f>COUNTIF('Summer Data'!V4:V48, "2")</f>
        <v>3</v>
      </c>
      <c r="P6" s="11">
        <f>COUNTIF('Summer Data'!W4:W48, "2")</f>
        <v>2</v>
      </c>
      <c r="Q6" s="11">
        <f>COUNTIF('Summer Data'!X4:X48, "2")</f>
        <v>3</v>
      </c>
      <c r="R6" s="11">
        <f>COUNTIF('Summer Data'!Y4:Y48, "2")</f>
        <v>1</v>
      </c>
      <c r="S6" s="12">
        <f>COUNTIF('Summer Data'!Z4:Z48, "2")</f>
        <v>2</v>
      </c>
      <c r="AA6" s="26"/>
    </row>
    <row r="7" spans="1:29" ht="15" thickBot="1" x14ac:dyDescent="0.35">
      <c r="A7" s="313"/>
      <c r="B7" s="193" t="s">
        <v>103</v>
      </c>
      <c r="C7" s="218">
        <f>C6/'Summer Data'!$B49</f>
        <v>0.66666666666666663</v>
      </c>
      <c r="D7" s="219">
        <f>D6/'Summer Data'!$B49</f>
        <v>1</v>
      </c>
      <c r="E7" s="219">
        <f>E6/'Summer Data'!$B49</f>
        <v>1</v>
      </c>
      <c r="F7" s="219">
        <f>F6/'Summer Data'!$B49</f>
        <v>0.33333333333333331</v>
      </c>
      <c r="G7" s="219">
        <f>G6/'Summer Data'!$B49</f>
        <v>1</v>
      </c>
      <c r="H7" s="219">
        <f>H6/'Summer Data'!$B49</f>
        <v>0.33333333333333331</v>
      </c>
      <c r="I7" s="220">
        <f>I6/'Summer Data'!$B49</f>
        <v>0.66666666666666663</v>
      </c>
      <c r="J7" s="221">
        <f>J6/'Summer Data'!$B49</f>
        <v>1</v>
      </c>
      <c r="K7" s="219">
        <f>K6/'Summer Data'!$B49</f>
        <v>1</v>
      </c>
      <c r="L7" s="219">
        <f>L6/'Summer Data'!$B49</f>
        <v>1</v>
      </c>
      <c r="M7" s="219">
        <f>M6/'Summer Data'!$B49</f>
        <v>0.66666666666666663</v>
      </c>
      <c r="N7" s="219">
        <f>N6/'Summer Data'!$B49</f>
        <v>0.66666666666666663</v>
      </c>
      <c r="O7" s="219">
        <f>O6/'Summer Data'!$B49</f>
        <v>1</v>
      </c>
      <c r="P7" s="219">
        <f>P6/'Summer Data'!$B49</f>
        <v>0.66666666666666663</v>
      </c>
      <c r="Q7" s="219">
        <f>Q6/'Summer Data'!$B49</f>
        <v>1</v>
      </c>
      <c r="R7" s="219">
        <f>R6/'Summer Data'!$B49</f>
        <v>0.33333333333333331</v>
      </c>
      <c r="S7" s="220">
        <f>S6/'Summer Data'!$B49</f>
        <v>0.66666666666666663</v>
      </c>
      <c r="AA7" s="26"/>
    </row>
    <row r="8" spans="1:29" x14ac:dyDescent="0.3">
      <c r="A8" s="311" t="s">
        <v>6</v>
      </c>
      <c r="B8" s="191" t="s">
        <v>99</v>
      </c>
      <c r="C8" s="208">
        <f>COUNTIFS('Summer Data'!J4:J48, "1", 'Summer Data'!$B4:$B48, "m")</f>
        <v>1</v>
      </c>
      <c r="D8" s="209">
        <f>COUNTIFS('Summer Data'!K4:K48, "1", 'Summer Data'!$B4:$B48, "m")</f>
        <v>0</v>
      </c>
      <c r="E8" s="209">
        <f>COUNTIFS('Summer Data'!L4:L48, "1", 'Summer Data'!$B4:$B48, "m")</f>
        <v>0</v>
      </c>
      <c r="F8" s="209">
        <f>COUNTIFS('Summer Data'!M4:M48, "1", 'Summer Data'!$B4:$B48, "m")</f>
        <v>1</v>
      </c>
      <c r="G8" s="209">
        <f>COUNTIFS('Summer Data'!N4:N48, "1", 'Summer Data'!$B4:$B48, "m")</f>
        <v>0</v>
      </c>
      <c r="H8" s="209">
        <f>COUNTIFS('Summer Data'!O4:O48, "1", 'Summer Data'!$B4:$B48, "m")</f>
        <v>1</v>
      </c>
      <c r="I8" s="210">
        <f>COUNTIFS('Summer Data'!P4:P48, "1", 'Summer Data'!$B4:$B48, "m")</f>
        <v>1</v>
      </c>
      <c r="J8" s="211">
        <f>COUNTIFS('Summer Data'!Q4:Q48, "1", 'Summer Data'!$B4:$B48, "m")</f>
        <v>0</v>
      </c>
      <c r="K8" s="209">
        <f>COUNTIFS('Summer Data'!R4:R48, "1", 'Summer Data'!$B4:$B48, "m")</f>
        <v>0</v>
      </c>
      <c r="L8" s="209">
        <f>COUNTIFS('Summer Data'!S4:S48, "1", 'Summer Data'!$B4:$B48, "m")</f>
        <v>0</v>
      </c>
      <c r="M8" s="209">
        <f>COUNTIFS('Summer Data'!T4:T48, "1", 'Summer Data'!$B4:$B48, "m")</f>
        <v>1</v>
      </c>
      <c r="N8" s="209">
        <f>COUNTIFS('Summer Data'!U4:U48, "1", 'Summer Data'!$B4:$B48, "m")</f>
        <v>1</v>
      </c>
      <c r="O8" s="209">
        <f>COUNTIFS('Summer Data'!V4:V48, "1", 'Summer Data'!$B4:$B48, "m")</f>
        <v>0</v>
      </c>
      <c r="P8" s="209">
        <f>COUNTIFS('Summer Data'!W4:W48, "1", 'Summer Data'!$B4:$B48, "m")</f>
        <v>1</v>
      </c>
      <c r="Q8" s="209">
        <f>COUNTIFS('Summer Data'!X4:X48, "1", 'Summer Data'!$B4:$B48, "m")</f>
        <v>0</v>
      </c>
      <c r="R8" s="209">
        <f>COUNTIFS('Summer Data'!Y4:Y48, "1", 'Summer Data'!$B4:$B48, "m")</f>
        <v>1</v>
      </c>
      <c r="S8" s="210">
        <f>COUNTIFS('Summer Data'!Z4:Z48, "1", 'Summer Data'!$B4:$B48, "m")</f>
        <v>0</v>
      </c>
      <c r="AA8" s="26"/>
    </row>
    <row r="9" spans="1:29" x14ac:dyDescent="0.3">
      <c r="A9" s="312"/>
      <c r="B9" s="192" t="s">
        <v>100</v>
      </c>
      <c r="C9" s="212">
        <f>C8/'Summer Data'!$B50</f>
        <v>0.5</v>
      </c>
      <c r="D9" s="213">
        <f>D8/'Summer Data'!$B50</f>
        <v>0</v>
      </c>
      <c r="E9" s="213">
        <f>E8/'Summer Data'!$B50</f>
        <v>0</v>
      </c>
      <c r="F9" s="213">
        <f>F8/'Summer Data'!$B50</f>
        <v>0.5</v>
      </c>
      <c r="G9" s="213">
        <f>G8/'Summer Data'!$B50</f>
        <v>0</v>
      </c>
      <c r="H9" s="213">
        <f>H8/'Summer Data'!$B50</f>
        <v>0.5</v>
      </c>
      <c r="I9" s="214">
        <f>I8/'Summer Data'!$B50</f>
        <v>0.5</v>
      </c>
      <c r="J9" s="215">
        <f>J8/'Summer Data'!$B50</f>
        <v>0</v>
      </c>
      <c r="K9" s="213">
        <f>K8/'Summer Data'!$B50</f>
        <v>0</v>
      </c>
      <c r="L9" s="213">
        <f>L8/'Summer Data'!$B50</f>
        <v>0</v>
      </c>
      <c r="M9" s="213">
        <f>M8/'Summer Data'!$B50</f>
        <v>0.5</v>
      </c>
      <c r="N9" s="213">
        <f>N8/'Summer Data'!$B50</f>
        <v>0.5</v>
      </c>
      <c r="O9" s="213">
        <f>O8/'Summer Data'!$B50</f>
        <v>0</v>
      </c>
      <c r="P9" s="213">
        <f>P8/'Summer Data'!$B50</f>
        <v>0.5</v>
      </c>
      <c r="Q9" s="213">
        <f>Q8/'Summer Data'!$B50</f>
        <v>0</v>
      </c>
      <c r="R9" s="213">
        <f>R8/'Summer Data'!$B50</f>
        <v>0.5</v>
      </c>
      <c r="S9" s="214">
        <f>S8/'Summer Data'!$B50</f>
        <v>0</v>
      </c>
      <c r="AA9" s="26"/>
    </row>
    <row r="10" spans="1:29" x14ac:dyDescent="0.3">
      <c r="A10" s="312"/>
      <c r="B10" s="192" t="s">
        <v>102</v>
      </c>
      <c r="C10" s="216">
        <f>COUNTIFS('Summer Data'!J4:J48, "2", 'Summer Data'!$B4:$B48, "m")</f>
        <v>1</v>
      </c>
      <c r="D10" s="11">
        <f>COUNTIFS('Summer Data'!K4:K48, "2", 'Summer Data'!$B4:$B48, "m")</f>
        <v>2</v>
      </c>
      <c r="E10" s="11">
        <f>COUNTIFS('Summer Data'!L4:L48, "2", 'Summer Data'!$B4:$B48, "m")</f>
        <v>2</v>
      </c>
      <c r="F10" s="11">
        <f>COUNTIFS('Summer Data'!M4:M48, "2", 'Summer Data'!$B4:$B48, "m")</f>
        <v>1</v>
      </c>
      <c r="G10" s="11">
        <f>COUNTIFS('Summer Data'!N4:N48, "2", 'Summer Data'!$B4:$B48, "m")</f>
        <v>2</v>
      </c>
      <c r="H10" s="11">
        <f>COUNTIFS('Summer Data'!O4:O48, "2", 'Summer Data'!$B4:$B48, "m")</f>
        <v>1</v>
      </c>
      <c r="I10" s="12">
        <f>COUNTIFS('Summer Data'!P4:P48, "2", 'Summer Data'!$B4:$B48, "m")</f>
        <v>1</v>
      </c>
      <c r="J10" s="217">
        <f>COUNTIFS('Summer Data'!Q4:Q48, "2", 'Summer Data'!$B4:$B48, "m")</f>
        <v>2</v>
      </c>
      <c r="K10" s="11">
        <f>COUNTIFS('Summer Data'!R4:R48, "2", 'Summer Data'!$B4:$B48, "m")</f>
        <v>2</v>
      </c>
      <c r="L10" s="11">
        <f>COUNTIFS('Summer Data'!S4:S48, "2", 'Summer Data'!$B4:$B48, "m")</f>
        <v>2</v>
      </c>
      <c r="M10" s="11">
        <f>COUNTIFS('Summer Data'!T4:T48, "2", 'Summer Data'!$B4:$B48, "m")</f>
        <v>1</v>
      </c>
      <c r="N10" s="11">
        <f>COUNTIFS('Summer Data'!U4:U48, "2", 'Summer Data'!$B4:$B48, "m")</f>
        <v>1</v>
      </c>
      <c r="O10" s="11">
        <f>COUNTIFS('Summer Data'!V4:V48, "2", 'Summer Data'!$B4:$B48, "m")</f>
        <v>2</v>
      </c>
      <c r="P10" s="11">
        <f>COUNTIFS('Summer Data'!W4:W48, "2", 'Summer Data'!$B4:$B48, "m")</f>
        <v>1</v>
      </c>
      <c r="Q10" s="11">
        <f>COUNTIFS('Summer Data'!X4:X48, "2", 'Summer Data'!$B4:$B48, "m")</f>
        <v>2</v>
      </c>
      <c r="R10" s="11">
        <f>COUNTIFS('Summer Data'!Y4:Y48, "2", 'Summer Data'!$B4:$B48, "m")</f>
        <v>1</v>
      </c>
      <c r="S10" s="12">
        <f>COUNTIFS('Summer Data'!Z4:Z48, "2", 'Summer Data'!$B4:$B48, "m")</f>
        <v>2</v>
      </c>
      <c r="AA10" s="26"/>
    </row>
    <row r="11" spans="1:29" ht="15" thickBot="1" x14ac:dyDescent="0.35">
      <c r="A11" s="313"/>
      <c r="B11" s="193" t="s">
        <v>103</v>
      </c>
      <c r="C11" s="218">
        <f>C10/'Summer Data'!$B50</f>
        <v>0.5</v>
      </c>
      <c r="D11" s="219">
        <f>D10/'Summer Data'!$B50</f>
        <v>1</v>
      </c>
      <c r="E11" s="219">
        <f>E10/'Summer Data'!$B50</f>
        <v>1</v>
      </c>
      <c r="F11" s="219">
        <f>F10/'Summer Data'!$B50</f>
        <v>0.5</v>
      </c>
      <c r="G11" s="219">
        <f>G10/'Summer Data'!$B50</f>
        <v>1</v>
      </c>
      <c r="H11" s="219">
        <f>H10/'Summer Data'!$B50</f>
        <v>0.5</v>
      </c>
      <c r="I11" s="220">
        <f>I10/'Summer Data'!$B50</f>
        <v>0.5</v>
      </c>
      <c r="J11" s="221">
        <f>J10/'Summer Data'!$B50</f>
        <v>1</v>
      </c>
      <c r="K11" s="219">
        <f>K10/'Summer Data'!$B50</f>
        <v>1</v>
      </c>
      <c r="L11" s="219">
        <f>L10/'Summer Data'!$B50</f>
        <v>1</v>
      </c>
      <c r="M11" s="219">
        <f>M10/'Summer Data'!$B50</f>
        <v>0.5</v>
      </c>
      <c r="N11" s="219">
        <f>N10/'Summer Data'!$B50</f>
        <v>0.5</v>
      </c>
      <c r="O11" s="219">
        <f>O10/'Summer Data'!$B50</f>
        <v>1</v>
      </c>
      <c r="P11" s="219">
        <f>P10/'Summer Data'!$B50</f>
        <v>0.5</v>
      </c>
      <c r="Q11" s="219">
        <f>Q10/'Summer Data'!$B50</f>
        <v>1</v>
      </c>
      <c r="R11" s="219">
        <f>R10/'Summer Data'!$B50</f>
        <v>0.5</v>
      </c>
      <c r="S11" s="220">
        <f>S10/'Summer Data'!$B50</f>
        <v>1</v>
      </c>
      <c r="AA11" s="26"/>
    </row>
    <row r="12" spans="1:29" x14ac:dyDescent="0.3">
      <c r="A12" s="311" t="s">
        <v>7</v>
      </c>
      <c r="B12" s="191" t="s">
        <v>99</v>
      </c>
      <c r="C12" s="208">
        <f>COUNTIFS('Summer Data'!J4:J48, "1", 'Summer Data'!$B4:$B48, "f")</f>
        <v>0</v>
      </c>
      <c r="D12" s="209">
        <f>COUNTIFS('Summer Data'!K4:K48, "1", 'Summer Data'!$B4:$B48, "f")</f>
        <v>0</v>
      </c>
      <c r="E12" s="209">
        <f>COUNTIFS('Summer Data'!L4:L48, "1", 'Summer Data'!$B4:$B48, "f")</f>
        <v>0</v>
      </c>
      <c r="F12" s="209">
        <f>COUNTIFS('Summer Data'!M4:M48, "1", 'Summer Data'!$B4:$B48, "f")</f>
        <v>1</v>
      </c>
      <c r="G12" s="209">
        <f>COUNTIFS('Summer Data'!N4:N48, "1", 'Summer Data'!$B4:$B48, "f")</f>
        <v>0</v>
      </c>
      <c r="H12" s="209">
        <f>COUNTIFS('Summer Data'!O4:O48, "1", 'Summer Data'!$B4:$B48, "f")</f>
        <v>1</v>
      </c>
      <c r="I12" s="210">
        <f>COUNTIFS('Summer Data'!P4:P48, "1", 'Summer Data'!$B4:$B48, "f")</f>
        <v>0</v>
      </c>
      <c r="J12" s="211">
        <f>COUNTIFS('Summer Data'!Q4:Q48, "1", 'Summer Data'!$B4:$B48, "f")</f>
        <v>0</v>
      </c>
      <c r="K12" s="209">
        <f>COUNTIFS('Summer Data'!R4:R48, "1", 'Summer Data'!$B4:$B48, "f")</f>
        <v>0</v>
      </c>
      <c r="L12" s="209">
        <f>COUNTIFS('Summer Data'!S4:S48, "1", 'Summer Data'!$B4:$B48, "f")</f>
        <v>0</v>
      </c>
      <c r="M12" s="209">
        <f>COUNTIFS('Summer Data'!T4:T48, "1", 'Summer Data'!$B4:$B48, "f")</f>
        <v>0</v>
      </c>
      <c r="N12" s="209">
        <f>COUNTIFS('Summer Data'!U4:U48, "1", 'Summer Data'!$B4:$B48, "f")</f>
        <v>0</v>
      </c>
      <c r="O12" s="209">
        <f>COUNTIFS('Summer Data'!V4:V48, "1", 'Summer Data'!$B4:$B48, "f")</f>
        <v>0</v>
      </c>
      <c r="P12" s="209">
        <f>COUNTIFS('Summer Data'!W4:W48, "1", 'Summer Data'!$B4:$B48, "f")</f>
        <v>0</v>
      </c>
      <c r="Q12" s="209">
        <f>COUNTIFS('Summer Data'!X4:X48, "1", 'Summer Data'!$B4:$B48, "f")</f>
        <v>0</v>
      </c>
      <c r="R12" s="209">
        <f>COUNTIFS('Summer Data'!Y4:Y48, "1", 'Summer Data'!$B4:$B48, "f")</f>
        <v>1</v>
      </c>
      <c r="S12" s="210">
        <f>COUNTIFS('Summer Data'!Z4:Z48, "1", 'Summer Data'!$B4:$B48, "f")</f>
        <v>1</v>
      </c>
      <c r="AA12" s="26"/>
    </row>
    <row r="13" spans="1:29" x14ac:dyDescent="0.3">
      <c r="A13" s="312"/>
      <c r="B13" s="192" t="s">
        <v>100</v>
      </c>
      <c r="C13" s="212">
        <f>C12/'Summer Data'!$B51</f>
        <v>0</v>
      </c>
      <c r="D13" s="213">
        <f>D12/'Summer Data'!$B51</f>
        <v>0</v>
      </c>
      <c r="E13" s="213">
        <f>E12/'Summer Data'!$B51</f>
        <v>0</v>
      </c>
      <c r="F13" s="213">
        <f>F12/'Summer Data'!$B51</f>
        <v>1</v>
      </c>
      <c r="G13" s="213">
        <f>G12/'Summer Data'!$B51</f>
        <v>0</v>
      </c>
      <c r="H13" s="213">
        <f>H12/'Summer Data'!$B51</f>
        <v>1</v>
      </c>
      <c r="I13" s="214">
        <f>I12/'Summer Data'!$B51</f>
        <v>0</v>
      </c>
      <c r="J13" s="215">
        <f>J12/'Summer Data'!$B51</f>
        <v>0</v>
      </c>
      <c r="K13" s="213">
        <f>K12/'Summer Data'!$B51</f>
        <v>0</v>
      </c>
      <c r="L13" s="213">
        <f>L12/'Summer Data'!$B51</f>
        <v>0</v>
      </c>
      <c r="M13" s="213">
        <f>M12/'Summer Data'!$B51</f>
        <v>0</v>
      </c>
      <c r="N13" s="213">
        <f>N12/'Summer Data'!$B51</f>
        <v>0</v>
      </c>
      <c r="O13" s="213">
        <f>O12/'Summer Data'!$B51</f>
        <v>0</v>
      </c>
      <c r="P13" s="213">
        <f>P12/'Summer Data'!$B51</f>
        <v>0</v>
      </c>
      <c r="Q13" s="213">
        <f>Q12/'Summer Data'!$B51</f>
        <v>0</v>
      </c>
      <c r="R13" s="213">
        <f>R12/'Summer Data'!$B51</f>
        <v>1</v>
      </c>
      <c r="S13" s="214">
        <f>S12/'Summer Data'!$B51</f>
        <v>1</v>
      </c>
      <c r="AA13" s="26"/>
    </row>
    <row r="14" spans="1:29" x14ac:dyDescent="0.3">
      <c r="A14" s="312"/>
      <c r="B14" s="192" t="s">
        <v>102</v>
      </c>
      <c r="C14" s="216">
        <f>COUNTIFS('Summer Data'!J4:J48, "2", 'Summer Data'!$B4:$B48, "f")</f>
        <v>1</v>
      </c>
      <c r="D14" s="11">
        <f>COUNTIFS('Summer Data'!K4:K48, "2", 'Summer Data'!$B4:$B48, "f")</f>
        <v>1</v>
      </c>
      <c r="E14" s="11">
        <f>COUNTIFS('Summer Data'!L4:L48, "2", 'Summer Data'!$B4:$B48, "f")</f>
        <v>1</v>
      </c>
      <c r="F14" s="11">
        <f>COUNTIFS('Summer Data'!M4:M48, "2", 'Summer Data'!$B4:$B48, "f")</f>
        <v>0</v>
      </c>
      <c r="G14" s="11">
        <f>COUNTIFS('Summer Data'!N4:N48, "2", 'Summer Data'!$B4:$B48, "f")</f>
        <v>1</v>
      </c>
      <c r="H14" s="11">
        <f>COUNTIFS('Summer Data'!O4:O48, "2", 'Summer Data'!$B4:$B48, "f")</f>
        <v>0</v>
      </c>
      <c r="I14" s="12">
        <f>COUNTIFS('Summer Data'!P4:P48, "2", 'Summer Data'!$B4:$B48, "f")</f>
        <v>1</v>
      </c>
      <c r="J14" s="217">
        <f>COUNTIFS('Summer Data'!Q4:Q48, "2", 'Summer Data'!$B4:$B48, "f")</f>
        <v>1</v>
      </c>
      <c r="K14" s="11">
        <f>COUNTIFS('Summer Data'!R4:R48, "2", 'Summer Data'!$B4:$B48, "f")</f>
        <v>1</v>
      </c>
      <c r="L14" s="11">
        <f>COUNTIFS('Summer Data'!S4:S48, "2", 'Summer Data'!$B4:$B48, "f")</f>
        <v>1</v>
      </c>
      <c r="M14" s="11">
        <f>COUNTIFS('Summer Data'!T4:T48, "2", 'Summer Data'!$B4:$B48, "f")</f>
        <v>1</v>
      </c>
      <c r="N14" s="11">
        <f>COUNTIFS('Summer Data'!U4:U48, "2", 'Summer Data'!$B4:$B48, "f")</f>
        <v>1</v>
      </c>
      <c r="O14" s="11">
        <f>COUNTIFS('Summer Data'!V4:V48, "2", 'Summer Data'!$B4:$B48, "f")</f>
        <v>1</v>
      </c>
      <c r="P14" s="11">
        <f>COUNTIFS('Summer Data'!W4:W48, "2", 'Summer Data'!$B4:$B48, "f")</f>
        <v>1</v>
      </c>
      <c r="Q14" s="11">
        <f>COUNTIFS('Summer Data'!X4:X48, "2", 'Summer Data'!$B4:$B48, "f")</f>
        <v>1</v>
      </c>
      <c r="R14" s="11">
        <f>COUNTIFS('Summer Data'!Y4:Y48, "2", 'Summer Data'!$B4:$B48, "f")</f>
        <v>0</v>
      </c>
      <c r="S14" s="12">
        <f>COUNTIFS('Summer Data'!Z4:Z48, "2", 'Summer Data'!$B4:$B48, "f")</f>
        <v>0</v>
      </c>
      <c r="AA14" s="26"/>
    </row>
    <row r="15" spans="1:29" ht="15" thickBot="1" x14ac:dyDescent="0.35">
      <c r="A15" s="313"/>
      <c r="B15" s="193" t="s">
        <v>103</v>
      </c>
      <c r="C15" s="218">
        <f>C14/'Summer Data'!$B51</f>
        <v>1</v>
      </c>
      <c r="D15" s="219">
        <f>D14/'Summer Data'!$B51</f>
        <v>1</v>
      </c>
      <c r="E15" s="219">
        <f>E14/'Summer Data'!$B51</f>
        <v>1</v>
      </c>
      <c r="F15" s="219">
        <f>F14/'Summer Data'!$B51</f>
        <v>0</v>
      </c>
      <c r="G15" s="219">
        <f>G14/'Summer Data'!$B51</f>
        <v>1</v>
      </c>
      <c r="H15" s="219">
        <f>H14/'Summer Data'!$B51</f>
        <v>0</v>
      </c>
      <c r="I15" s="220">
        <f>I14/'Summer Data'!$B51</f>
        <v>1</v>
      </c>
      <c r="J15" s="221">
        <f>J14/'Summer Data'!$B51</f>
        <v>1</v>
      </c>
      <c r="K15" s="219">
        <f>K14/'Summer Data'!$B51</f>
        <v>1</v>
      </c>
      <c r="L15" s="219">
        <f>L14/'Summer Data'!$B51</f>
        <v>1</v>
      </c>
      <c r="M15" s="219">
        <f>M14/'Summer Data'!$B51</f>
        <v>1</v>
      </c>
      <c r="N15" s="219">
        <f>N14/'Summer Data'!$B51</f>
        <v>1</v>
      </c>
      <c r="O15" s="219">
        <f>O14/'Summer Data'!$B51</f>
        <v>1</v>
      </c>
      <c r="P15" s="219">
        <f>P14/'Summer Data'!$B51</f>
        <v>1</v>
      </c>
      <c r="Q15" s="219">
        <f>Q14/'Summer Data'!$B51</f>
        <v>1</v>
      </c>
      <c r="R15" s="219">
        <f>R14/'Summer Data'!$B51</f>
        <v>0</v>
      </c>
      <c r="S15" s="220">
        <f>S14/'Summer Data'!$B51</f>
        <v>0</v>
      </c>
      <c r="AA15" s="26"/>
    </row>
    <row r="16" spans="1:29" x14ac:dyDescent="0.3">
      <c r="A16" s="311" t="s">
        <v>104</v>
      </c>
      <c r="B16" s="191" t="s">
        <v>99</v>
      </c>
      <c r="C16" s="208">
        <f>COUNTIFS('Summer Data'!J4:J48, "1", 'Summer Data'!$C4:$C48, "*")</f>
        <v>0</v>
      </c>
      <c r="D16" s="209">
        <f>COUNTIFS('Summer Data'!K4:K48, "1", 'Summer Data'!$C4:$C48, "*")</f>
        <v>0</v>
      </c>
      <c r="E16" s="209">
        <f>COUNTIFS('Summer Data'!L4:L48, "1", 'Summer Data'!$C4:$C48, "*")</f>
        <v>0</v>
      </c>
      <c r="F16" s="209">
        <f>COUNTIFS('Summer Data'!M4:M48, "1", 'Summer Data'!$C4:$C48, "*")</f>
        <v>1</v>
      </c>
      <c r="G16" s="209">
        <f>COUNTIFS('Summer Data'!N4:N48, "1", 'Summer Data'!$C4:$C48, "*")</f>
        <v>0</v>
      </c>
      <c r="H16" s="209">
        <f>COUNTIFS('Summer Data'!O4:O48, "1", 'Summer Data'!$C4:$C48, "*")</f>
        <v>1</v>
      </c>
      <c r="I16" s="210">
        <f>COUNTIFS('Summer Data'!P4:P48, "1", 'Summer Data'!$C4:$C48, "*")</f>
        <v>0</v>
      </c>
      <c r="J16" s="211">
        <f>COUNTIFS('Summer Data'!Q4:Q48, "1", 'Summer Data'!$C4:$C48, "*")</f>
        <v>0</v>
      </c>
      <c r="K16" s="209">
        <f>COUNTIFS('Summer Data'!R4:R48, "1", 'Summer Data'!$C4:$C48, "*")</f>
        <v>0</v>
      </c>
      <c r="L16" s="209">
        <f>COUNTIFS('Summer Data'!S4:S48, "1", 'Summer Data'!$C4:$C48, "*")</f>
        <v>0</v>
      </c>
      <c r="M16" s="209">
        <f>COUNTIFS('Summer Data'!T4:T48, "1", 'Summer Data'!$C4:$C48, "*")</f>
        <v>0</v>
      </c>
      <c r="N16" s="209">
        <f>COUNTIFS('Summer Data'!U4:U48, "1", 'Summer Data'!$C4:$C48, "*")</f>
        <v>0</v>
      </c>
      <c r="O16" s="209">
        <f>COUNTIFS('Summer Data'!V4:V48, "1", 'Summer Data'!$C4:$C48, "*")</f>
        <v>0</v>
      </c>
      <c r="P16" s="209">
        <f>COUNTIFS('Summer Data'!W4:W48, "1", 'Summer Data'!$C4:$C48, "*")</f>
        <v>0</v>
      </c>
      <c r="Q16" s="209">
        <f>COUNTIFS('Summer Data'!X4:X48, "1", 'Summer Data'!$C4:$C48, "*")</f>
        <v>0</v>
      </c>
      <c r="R16" s="209">
        <f>COUNTIFS('Summer Data'!Y4:Y48, "1", 'Summer Data'!$C4:$C48, "*")</f>
        <v>1</v>
      </c>
      <c r="S16" s="210">
        <f>COUNTIFS('Summer Data'!Z4:Z48, "1", 'Summer Data'!$C4:$C48, "*")</f>
        <v>1</v>
      </c>
      <c r="AA16" s="26"/>
    </row>
    <row r="17" spans="1:27" x14ac:dyDescent="0.3">
      <c r="A17" s="312"/>
      <c r="B17" s="192" t="s">
        <v>100</v>
      </c>
      <c r="C17" s="212">
        <f>C16/'Summer Data'!$C49</f>
        <v>0</v>
      </c>
      <c r="D17" s="213">
        <f>D16/'Summer Data'!$C49</f>
        <v>0</v>
      </c>
      <c r="E17" s="213">
        <f>E16/'Summer Data'!$C49</f>
        <v>0</v>
      </c>
      <c r="F17" s="213">
        <f>F16/'Summer Data'!$C49</f>
        <v>0.5</v>
      </c>
      <c r="G17" s="213">
        <f>G16/'Summer Data'!$C49</f>
        <v>0</v>
      </c>
      <c r="H17" s="213">
        <f>H16/'Summer Data'!$C49</f>
        <v>0.5</v>
      </c>
      <c r="I17" s="214">
        <f>I16/'Summer Data'!$C49</f>
        <v>0</v>
      </c>
      <c r="J17" s="215">
        <f>J16/'Summer Data'!$C49</f>
        <v>0</v>
      </c>
      <c r="K17" s="213">
        <f>K16/'Summer Data'!$C49</f>
        <v>0</v>
      </c>
      <c r="L17" s="213">
        <f>L16/'Summer Data'!$C49</f>
        <v>0</v>
      </c>
      <c r="M17" s="213">
        <f>M16/'Summer Data'!$C49</f>
        <v>0</v>
      </c>
      <c r="N17" s="213">
        <f>N16/'Summer Data'!$C49</f>
        <v>0</v>
      </c>
      <c r="O17" s="213">
        <f>O16/'Summer Data'!$C49</f>
        <v>0</v>
      </c>
      <c r="P17" s="213">
        <f>P16/'Summer Data'!$C49</f>
        <v>0</v>
      </c>
      <c r="Q17" s="213">
        <f>Q16/'Summer Data'!$C49</f>
        <v>0</v>
      </c>
      <c r="R17" s="213">
        <f>R16/'Summer Data'!$C49</f>
        <v>0.5</v>
      </c>
      <c r="S17" s="214">
        <f>S16/'Summer Data'!$C49</f>
        <v>0.5</v>
      </c>
      <c r="AA17" s="26"/>
    </row>
    <row r="18" spans="1:27" x14ac:dyDescent="0.3">
      <c r="A18" s="312"/>
      <c r="B18" s="192" t="s">
        <v>102</v>
      </c>
      <c r="C18" s="216">
        <f>COUNTIFS('Summer Data'!J4:J48, "2", 'Summer Data'!$C4:$C48, "*")</f>
        <v>2</v>
      </c>
      <c r="D18" s="11">
        <f>COUNTIFS('Summer Data'!K4:K48, "2", 'Summer Data'!$C4:$C48, "*")</f>
        <v>2</v>
      </c>
      <c r="E18" s="11">
        <f>COUNTIFS('Summer Data'!L4:L48, "2", 'Summer Data'!$C4:$C48, "*")</f>
        <v>2</v>
      </c>
      <c r="F18" s="11">
        <f>COUNTIFS('Summer Data'!M4:M48, "2", 'Summer Data'!$C4:$C48, "*")</f>
        <v>1</v>
      </c>
      <c r="G18" s="11">
        <f>COUNTIFS('Summer Data'!N4:N48, "2", 'Summer Data'!$C4:$C48, "*")</f>
        <v>2</v>
      </c>
      <c r="H18" s="11">
        <f>COUNTIFS('Summer Data'!O4:O48, "2", 'Summer Data'!$C4:$C48, "*")</f>
        <v>1</v>
      </c>
      <c r="I18" s="12">
        <f>COUNTIFS('Summer Data'!P4:P48, "2", 'Summer Data'!$C4:$C48, "*")</f>
        <v>2</v>
      </c>
      <c r="J18" s="217">
        <f>COUNTIFS('Summer Data'!Q4:Q48, "2", 'Summer Data'!$C4:$C48, "*")</f>
        <v>2</v>
      </c>
      <c r="K18" s="11">
        <f>COUNTIFS('Summer Data'!R4:R48, "2", 'Summer Data'!$C4:$C48, "*")</f>
        <v>2</v>
      </c>
      <c r="L18" s="11">
        <f>COUNTIFS('Summer Data'!S4:S48, "2", 'Summer Data'!$C4:$C48, "*")</f>
        <v>2</v>
      </c>
      <c r="M18" s="11">
        <f>COUNTIFS('Summer Data'!T4:T48, "2", 'Summer Data'!$C4:$C48, "*")</f>
        <v>2</v>
      </c>
      <c r="N18" s="11">
        <f>COUNTIFS('Summer Data'!U4:U48, "2", 'Summer Data'!$C4:$C48, "*")</f>
        <v>2</v>
      </c>
      <c r="O18" s="11">
        <f>COUNTIFS('Summer Data'!V4:V48, "2", 'Summer Data'!$C4:$C48, "*")</f>
        <v>2</v>
      </c>
      <c r="P18" s="11">
        <f>COUNTIFS('Summer Data'!W4:W48, "2", 'Summer Data'!$C4:$C48, "*")</f>
        <v>2</v>
      </c>
      <c r="Q18" s="11">
        <f>COUNTIFS('Summer Data'!X4:X48, "2", 'Summer Data'!$C4:$C48, "*")</f>
        <v>2</v>
      </c>
      <c r="R18" s="11">
        <f>COUNTIFS('Summer Data'!Y4:Y48, "2", 'Summer Data'!$C4:$C48, "*")</f>
        <v>1</v>
      </c>
      <c r="S18" s="12">
        <f>COUNTIFS('Summer Data'!Z4:Z48, "2", 'Summer Data'!$C4:$C48, "*")</f>
        <v>1</v>
      </c>
      <c r="AA18" s="26"/>
    </row>
    <row r="19" spans="1:27" ht="15" thickBot="1" x14ac:dyDescent="0.35">
      <c r="A19" s="313"/>
      <c r="B19" s="193" t="s">
        <v>103</v>
      </c>
      <c r="C19" s="218">
        <f>C18/'Summer Data'!$C49</f>
        <v>1</v>
      </c>
      <c r="D19" s="219">
        <f>D18/'Summer Data'!$C49</f>
        <v>1</v>
      </c>
      <c r="E19" s="219">
        <f>E18/'Summer Data'!$C49</f>
        <v>1</v>
      </c>
      <c r="F19" s="219">
        <f>F18/'Summer Data'!$C49</f>
        <v>0.5</v>
      </c>
      <c r="G19" s="219">
        <f>G18/'Summer Data'!$C49</f>
        <v>1</v>
      </c>
      <c r="H19" s="219">
        <f>H18/'Summer Data'!$C49</f>
        <v>0.5</v>
      </c>
      <c r="I19" s="220">
        <f>I18/'Summer Data'!$C49</f>
        <v>1</v>
      </c>
      <c r="J19" s="221">
        <f>J18/'Summer Data'!$C49</f>
        <v>1</v>
      </c>
      <c r="K19" s="219">
        <f>K18/'Summer Data'!$C49</f>
        <v>1</v>
      </c>
      <c r="L19" s="219">
        <f>L18/'Summer Data'!$C49</f>
        <v>1</v>
      </c>
      <c r="M19" s="219">
        <f>M18/'Summer Data'!$C49</f>
        <v>1</v>
      </c>
      <c r="N19" s="219">
        <f>N18/'Summer Data'!$C49</f>
        <v>1</v>
      </c>
      <c r="O19" s="219">
        <f>O18/'Summer Data'!$C49</f>
        <v>1</v>
      </c>
      <c r="P19" s="219">
        <f>P18/'Summer Data'!$C49</f>
        <v>1</v>
      </c>
      <c r="Q19" s="219">
        <f>Q18/'Summer Data'!$C49</f>
        <v>1</v>
      </c>
      <c r="R19" s="219">
        <f>R18/'Summer Data'!$C49</f>
        <v>0.5</v>
      </c>
      <c r="S19" s="220">
        <f>S18/'Summer Data'!$C49</f>
        <v>0.5</v>
      </c>
      <c r="AA19" s="26"/>
    </row>
    <row r="20" spans="1:27" x14ac:dyDescent="0.3">
      <c r="A20" s="311" t="s">
        <v>55</v>
      </c>
      <c r="B20" s="191" t="s">
        <v>99</v>
      </c>
      <c r="C20" s="208">
        <f>COUNTIFS('Summer Data'!J4:J48, "1", 'Summer Data'!$D4:$D48, "*")</f>
        <v>0</v>
      </c>
      <c r="D20" s="209">
        <f>COUNTIFS('Summer Data'!K4:K48, "1", 'Summer Data'!$D4:$D48, "*")</f>
        <v>0</v>
      </c>
      <c r="E20" s="209">
        <f>COUNTIFS('Summer Data'!L4:L48, "1", 'Summer Data'!$D4:$D48, "*")</f>
        <v>0</v>
      </c>
      <c r="F20" s="209">
        <f>COUNTIFS('Summer Data'!M4:M48, "1", 'Summer Data'!$D4:$D48, "*")</f>
        <v>0</v>
      </c>
      <c r="G20" s="209">
        <f>COUNTIFS('Summer Data'!N4:N48, "1", 'Summer Data'!$D4:$D48, "*")</f>
        <v>0</v>
      </c>
      <c r="H20" s="209">
        <f>COUNTIFS('Summer Data'!O4:O48, "1", 'Summer Data'!$D4:$D48, "*")</f>
        <v>0</v>
      </c>
      <c r="I20" s="210">
        <f>COUNTIFS('Summer Data'!P4:P48, "1", 'Summer Data'!$D4:$D48, "*")</f>
        <v>0</v>
      </c>
      <c r="J20" s="211">
        <f>COUNTIFS('Summer Data'!Q4:Q48, "1", 'Summer Data'!$D4:$D48, "*")</f>
        <v>0</v>
      </c>
      <c r="K20" s="209">
        <f>COUNTIFS('Summer Data'!R4:R48, "1", 'Summer Data'!$D4:$D48, "*")</f>
        <v>0</v>
      </c>
      <c r="L20" s="209">
        <f>COUNTIFS('Summer Data'!S4:S48, "1", 'Summer Data'!$D4:$D48, "*")</f>
        <v>0</v>
      </c>
      <c r="M20" s="209">
        <f>COUNTIFS('Summer Data'!T4:T48, "1", 'Summer Data'!$D4:$D48, "*")</f>
        <v>0</v>
      </c>
      <c r="N20" s="209">
        <f>COUNTIFS('Summer Data'!U4:U48, "1", 'Summer Data'!$D4:$D48, "*")</f>
        <v>0</v>
      </c>
      <c r="O20" s="209">
        <f>COUNTIFS('Summer Data'!V4:V48, "1", 'Summer Data'!$D4:$D48, "*")</f>
        <v>0</v>
      </c>
      <c r="P20" s="209">
        <f>COUNTIFS('Summer Data'!W4:W48, "1", 'Summer Data'!$D4:$D48, "*")</f>
        <v>0</v>
      </c>
      <c r="Q20" s="209">
        <f>COUNTIFS('Summer Data'!X4:X48, "1", 'Summer Data'!$D4:$D48, "*")</f>
        <v>0</v>
      </c>
      <c r="R20" s="209">
        <f>COUNTIFS('Summer Data'!Y4:Y48, "1", 'Summer Data'!$D4:$D48, "*")</f>
        <v>0</v>
      </c>
      <c r="S20" s="210">
        <f>COUNTIFS('Summer Data'!Z4:Z48, "1", 'Summer Data'!$D4:$D48, "*")</f>
        <v>0</v>
      </c>
      <c r="AA20" s="26"/>
    </row>
    <row r="21" spans="1:27" x14ac:dyDescent="0.3">
      <c r="A21" s="312"/>
      <c r="B21" s="192" t="s">
        <v>100</v>
      </c>
      <c r="C21" s="212">
        <f>C20/'Summer Data'!$D49</f>
        <v>0</v>
      </c>
      <c r="D21" s="213">
        <f>D20/'Summer Data'!$D49</f>
        <v>0</v>
      </c>
      <c r="E21" s="213">
        <f>E20/'Summer Data'!$D49</f>
        <v>0</v>
      </c>
      <c r="F21" s="213">
        <f>F20/'Summer Data'!$D49</f>
        <v>0</v>
      </c>
      <c r="G21" s="213">
        <f>G20/'Summer Data'!$D49</f>
        <v>0</v>
      </c>
      <c r="H21" s="213">
        <f>H20/'Summer Data'!$D49</f>
        <v>0</v>
      </c>
      <c r="I21" s="214">
        <f>I20/'Summer Data'!$D49</f>
        <v>0</v>
      </c>
      <c r="J21" s="215">
        <f>J20/'Summer Data'!$D49</f>
        <v>0</v>
      </c>
      <c r="K21" s="213">
        <f>K20/'Summer Data'!$D49</f>
        <v>0</v>
      </c>
      <c r="L21" s="213">
        <f>L20/'Summer Data'!$D49</f>
        <v>0</v>
      </c>
      <c r="M21" s="213">
        <f>M20/'Summer Data'!$D49</f>
        <v>0</v>
      </c>
      <c r="N21" s="213">
        <f>N20/'Summer Data'!$D49</f>
        <v>0</v>
      </c>
      <c r="O21" s="213">
        <f>O20/'Summer Data'!$D49</f>
        <v>0</v>
      </c>
      <c r="P21" s="213">
        <f>P20/'Summer Data'!$D49</f>
        <v>0</v>
      </c>
      <c r="Q21" s="213">
        <f>Q20/'Summer Data'!$D49</f>
        <v>0</v>
      </c>
      <c r="R21" s="213">
        <f>R20/'Summer Data'!$D49</f>
        <v>0</v>
      </c>
      <c r="S21" s="214">
        <f>S20/'Summer Data'!$D49</f>
        <v>0</v>
      </c>
      <c r="AA21" s="26"/>
    </row>
    <row r="22" spans="1:27" x14ac:dyDescent="0.3">
      <c r="A22" s="312"/>
      <c r="B22" s="192" t="s">
        <v>102</v>
      </c>
      <c r="C22" s="216">
        <f>COUNTIFS('Summer Data'!J4:J48, "2", 'Summer Data'!$D4:$D48, "*")</f>
        <v>1</v>
      </c>
      <c r="D22" s="11">
        <f>COUNTIFS('Summer Data'!K4:K48, "2", 'Summer Data'!$D4:$D48, "*")</f>
        <v>1</v>
      </c>
      <c r="E22" s="11">
        <f>COUNTIFS('Summer Data'!L4:L48, "2", 'Summer Data'!$D4:$D48, "*")</f>
        <v>1</v>
      </c>
      <c r="F22" s="11">
        <f>COUNTIFS('Summer Data'!M4:M48, "2", 'Summer Data'!$D4:$D48, "*")</f>
        <v>1</v>
      </c>
      <c r="G22" s="11">
        <f>COUNTIFS('Summer Data'!N4:N48, "2", 'Summer Data'!$D4:$D48, "*")</f>
        <v>1</v>
      </c>
      <c r="H22" s="11">
        <f>COUNTIFS('Summer Data'!O4:O48, "2", 'Summer Data'!$D4:$D48, "*")</f>
        <v>1</v>
      </c>
      <c r="I22" s="12">
        <f>COUNTIFS('Summer Data'!P4:P48, "2", 'Summer Data'!$D4:$D48, "*")</f>
        <v>1</v>
      </c>
      <c r="J22" s="217">
        <f>COUNTIFS('Summer Data'!Q4:Q48, "2", 'Summer Data'!$D4:$D48, "*")</f>
        <v>1</v>
      </c>
      <c r="K22" s="11">
        <f>COUNTIFS('Summer Data'!R4:R48, "2", 'Summer Data'!$D4:$D48, "*")</f>
        <v>1</v>
      </c>
      <c r="L22" s="11">
        <f>COUNTIFS('Summer Data'!S4:S48, "2", 'Summer Data'!$D4:$D48, "*")</f>
        <v>1</v>
      </c>
      <c r="M22" s="11">
        <f>COUNTIFS('Summer Data'!T4:T48, "2", 'Summer Data'!$D4:$D48, "*")</f>
        <v>1</v>
      </c>
      <c r="N22" s="11">
        <f>COUNTIFS('Summer Data'!U4:U48, "2", 'Summer Data'!$D4:$D48, "*")</f>
        <v>1</v>
      </c>
      <c r="O22" s="11">
        <f>COUNTIFS('Summer Data'!V4:V48, "2", 'Summer Data'!$D4:$D48, "*")</f>
        <v>1</v>
      </c>
      <c r="P22" s="11">
        <f>COUNTIFS('Summer Data'!W4:W48, "2", 'Summer Data'!$D4:$D48, "*")</f>
        <v>1</v>
      </c>
      <c r="Q22" s="11">
        <f>COUNTIFS('Summer Data'!X4:X48, "2", 'Summer Data'!$D4:$D48, "*")</f>
        <v>1</v>
      </c>
      <c r="R22" s="11">
        <f>COUNTIFS('Summer Data'!Y4:Y48, "2", 'Summer Data'!$D4:$D48, "*")</f>
        <v>1</v>
      </c>
      <c r="S22" s="12">
        <f>COUNTIFS('Summer Data'!Z4:Z48, "2", 'Summer Data'!$D4:$D48, "*")</f>
        <v>1</v>
      </c>
      <c r="AA22" s="26"/>
    </row>
    <row r="23" spans="1:27" ht="15" thickBot="1" x14ac:dyDescent="0.35">
      <c r="A23" s="313"/>
      <c r="B23" s="193" t="s">
        <v>103</v>
      </c>
      <c r="C23" s="218">
        <f>C22/'Summer Data'!$D49</f>
        <v>1</v>
      </c>
      <c r="D23" s="219">
        <f>D22/'Summer Data'!$D49</f>
        <v>1</v>
      </c>
      <c r="E23" s="219">
        <f>E22/'Summer Data'!$D49</f>
        <v>1</v>
      </c>
      <c r="F23" s="219">
        <f>F22/'Summer Data'!$D49</f>
        <v>1</v>
      </c>
      <c r="G23" s="219">
        <f>G22/'Summer Data'!$D49</f>
        <v>1</v>
      </c>
      <c r="H23" s="219">
        <f>H22/'Summer Data'!$D49</f>
        <v>1</v>
      </c>
      <c r="I23" s="220">
        <f>I22/'Summer Data'!$D49</f>
        <v>1</v>
      </c>
      <c r="J23" s="221">
        <f>J22/'Summer Data'!$D49</f>
        <v>1</v>
      </c>
      <c r="K23" s="219">
        <f>K22/'Summer Data'!$D49</f>
        <v>1</v>
      </c>
      <c r="L23" s="219">
        <f>L22/'Summer Data'!$D49</f>
        <v>1</v>
      </c>
      <c r="M23" s="219">
        <f>M22/'Summer Data'!$D49</f>
        <v>1</v>
      </c>
      <c r="N23" s="219">
        <f>N22/'Summer Data'!$D49</f>
        <v>1</v>
      </c>
      <c r="O23" s="219">
        <f>O22/'Summer Data'!$D49</f>
        <v>1</v>
      </c>
      <c r="P23" s="219">
        <f>P22/'Summer Data'!$D49</f>
        <v>1</v>
      </c>
      <c r="Q23" s="219">
        <f>Q22/'Summer Data'!$D49</f>
        <v>1</v>
      </c>
      <c r="R23" s="219">
        <f>R22/'Summer Data'!$D49</f>
        <v>1</v>
      </c>
      <c r="S23" s="220">
        <f>S22/'Summer Data'!$D49</f>
        <v>1</v>
      </c>
      <c r="AA23" s="26"/>
    </row>
    <row r="24" spans="1:27" x14ac:dyDescent="0.3">
      <c r="A24" s="311" t="s">
        <v>105</v>
      </c>
      <c r="B24" s="191" t="s">
        <v>99</v>
      </c>
      <c r="C24" s="208">
        <f>COUNTIFS('Summer Data'!J4:J48, "1", 'Summer Data'!$E4:$E48, "*")</f>
        <v>0</v>
      </c>
      <c r="D24" s="209">
        <f>COUNTIFS('Summer Data'!K4:K48, "1", 'Summer Data'!$E4:$E48, "*")</f>
        <v>0</v>
      </c>
      <c r="E24" s="209">
        <f>COUNTIFS('Summer Data'!L4:L48, "1", 'Summer Data'!$E4:$E48, "*")</f>
        <v>0</v>
      </c>
      <c r="F24" s="209">
        <f>COUNTIFS('Summer Data'!M4:M48, "1", 'Summer Data'!$E4:$E48, "*")</f>
        <v>1</v>
      </c>
      <c r="G24" s="209">
        <f>COUNTIFS('Summer Data'!N4:N48, "1", 'Summer Data'!$E4:$E48, "*")</f>
        <v>0</v>
      </c>
      <c r="H24" s="209">
        <f>COUNTIFS('Summer Data'!O4:O48, "1", 'Summer Data'!$E4:$E48, "*")</f>
        <v>1</v>
      </c>
      <c r="I24" s="210">
        <f>COUNTIFS('Summer Data'!P4:P48, "1", 'Summer Data'!$E4:$E48, "*")</f>
        <v>0</v>
      </c>
      <c r="J24" s="211">
        <f>COUNTIFS('Summer Data'!Q4:Q48, "1", 'Summer Data'!$E4:$E48, "*")</f>
        <v>0</v>
      </c>
      <c r="K24" s="209">
        <f>COUNTIFS('Summer Data'!R4:R48, "1", 'Summer Data'!$E4:$E48, "*")</f>
        <v>0</v>
      </c>
      <c r="L24" s="209">
        <f>COUNTIFS('Summer Data'!S4:S48, "1", 'Summer Data'!$E4:$E48, "*")</f>
        <v>0</v>
      </c>
      <c r="M24" s="209">
        <f>COUNTIFS('Summer Data'!T4:T48, "1", 'Summer Data'!$E4:$E48, "*")</f>
        <v>0</v>
      </c>
      <c r="N24" s="209">
        <f>COUNTIFS('Summer Data'!U4:U48, "1", 'Summer Data'!$E4:$E48, "*")</f>
        <v>0</v>
      </c>
      <c r="O24" s="209">
        <f>COUNTIFS('Summer Data'!V4:V48, "1", 'Summer Data'!$E4:$E48, "*")</f>
        <v>0</v>
      </c>
      <c r="P24" s="209">
        <f>COUNTIFS('Summer Data'!W4:W48, "1", 'Summer Data'!$E4:$E48, "*")</f>
        <v>0</v>
      </c>
      <c r="Q24" s="209">
        <f>COUNTIFS('Summer Data'!X4:X48, "1", 'Summer Data'!$E4:$E48, "*")</f>
        <v>0</v>
      </c>
      <c r="R24" s="209">
        <f>COUNTIFS('Summer Data'!Y4:Y48, "1", 'Summer Data'!$E4:$E48, "*")</f>
        <v>1</v>
      </c>
      <c r="S24" s="210">
        <f>COUNTIFS('Summer Data'!Z4:Z48, "1", 'Summer Data'!$E4:$E48, "*")</f>
        <v>1</v>
      </c>
      <c r="AA24" s="26"/>
    </row>
    <row r="25" spans="1:27" x14ac:dyDescent="0.3">
      <c r="A25" s="312"/>
      <c r="B25" s="192" t="s">
        <v>100</v>
      </c>
      <c r="C25" s="212">
        <f>C24/'Summer Data'!$E49</f>
        <v>0</v>
      </c>
      <c r="D25" s="213">
        <f>D24/'Summer Data'!$E49</f>
        <v>0</v>
      </c>
      <c r="E25" s="213">
        <f>E24/'Summer Data'!$E49</f>
        <v>0</v>
      </c>
      <c r="F25" s="213">
        <f>F24/'Summer Data'!$E49</f>
        <v>1</v>
      </c>
      <c r="G25" s="213">
        <f>G24/'Summer Data'!$E49</f>
        <v>0</v>
      </c>
      <c r="H25" s="213">
        <f>H24/'Summer Data'!$E49</f>
        <v>1</v>
      </c>
      <c r="I25" s="214">
        <f>I24/'Summer Data'!$E49</f>
        <v>0</v>
      </c>
      <c r="J25" s="215">
        <f>J24/'Summer Data'!$E49</f>
        <v>0</v>
      </c>
      <c r="K25" s="213">
        <f>K24/'Summer Data'!$E49</f>
        <v>0</v>
      </c>
      <c r="L25" s="213">
        <f>L24/'Summer Data'!$E49</f>
        <v>0</v>
      </c>
      <c r="M25" s="213">
        <f>M24/'Summer Data'!$E49</f>
        <v>0</v>
      </c>
      <c r="N25" s="213">
        <f>N24/'Summer Data'!$E49</f>
        <v>0</v>
      </c>
      <c r="O25" s="213">
        <f>O24/'Summer Data'!$E49</f>
        <v>0</v>
      </c>
      <c r="P25" s="213">
        <f>P24/'Summer Data'!$E49</f>
        <v>0</v>
      </c>
      <c r="Q25" s="213">
        <f>Q24/'Summer Data'!$E49</f>
        <v>0</v>
      </c>
      <c r="R25" s="213">
        <f>R24/'Summer Data'!$E49</f>
        <v>1</v>
      </c>
      <c r="S25" s="214">
        <f>S24/'Summer Data'!$E49</f>
        <v>1</v>
      </c>
      <c r="AA25" s="26"/>
    </row>
    <row r="26" spans="1:27" x14ac:dyDescent="0.3">
      <c r="A26" s="312"/>
      <c r="B26" s="192" t="s">
        <v>102</v>
      </c>
      <c r="C26" s="216">
        <f>COUNTIFS('Summer Data'!J4:J48, "2", 'Summer Data'!$E4:$E48, "*")</f>
        <v>1</v>
      </c>
      <c r="D26" s="11">
        <f>COUNTIFS('Summer Data'!K4:K48, "2", 'Summer Data'!$E4:$E48, "*")</f>
        <v>1</v>
      </c>
      <c r="E26" s="11">
        <f>COUNTIFS('Summer Data'!L4:L48, "2", 'Summer Data'!$E4:$E48, "*")</f>
        <v>1</v>
      </c>
      <c r="F26" s="11">
        <f>COUNTIFS('Summer Data'!M4:M48, "2", 'Summer Data'!$E4:$E48, "*")</f>
        <v>0</v>
      </c>
      <c r="G26" s="11">
        <f>COUNTIFS('Summer Data'!N4:N48, "2", 'Summer Data'!$E4:$E48, "*")</f>
        <v>1</v>
      </c>
      <c r="H26" s="11">
        <f>COUNTIFS('Summer Data'!O4:O48, "2", 'Summer Data'!$E4:$E48, "*")</f>
        <v>0</v>
      </c>
      <c r="I26" s="12">
        <f>COUNTIFS('Summer Data'!P4:P48, "2", 'Summer Data'!$E4:$E48, "*")</f>
        <v>1</v>
      </c>
      <c r="J26" s="217">
        <f>COUNTIFS('Summer Data'!Q4:Q48, "2", 'Summer Data'!$E4:$E48, "*")</f>
        <v>1</v>
      </c>
      <c r="K26" s="11">
        <f>COUNTIFS('Summer Data'!R4:R48, "2", 'Summer Data'!$E4:$E48, "*")</f>
        <v>1</v>
      </c>
      <c r="L26" s="11">
        <f>COUNTIFS('Summer Data'!S4:S48, "2", 'Summer Data'!$E4:$E48, "*")</f>
        <v>1</v>
      </c>
      <c r="M26" s="11">
        <f>COUNTIFS('Summer Data'!T4:T48, "2", 'Summer Data'!$E4:$E48, "*")</f>
        <v>1</v>
      </c>
      <c r="N26" s="11">
        <f>COUNTIFS('Summer Data'!U4:U48, "2", 'Summer Data'!$E4:$E48, "*")</f>
        <v>1</v>
      </c>
      <c r="O26" s="11">
        <f>COUNTIFS('Summer Data'!V4:V48, "2", 'Summer Data'!$E4:$E48, "*")</f>
        <v>1</v>
      </c>
      <c r="P26" s="11">
        <f>COUNTIFS('Summer Data'!W4:W48, "2", 'Summer Data'!$E4:$E48, "*")</f>
        <v>1</v>
      </c>
      <c r="Q26" s="11">
        <f>COUNTIFS('Summer Data'!X4:X48, "2", 'Summer Data'!$E4:$E48, "*")</f>
        <v>1</v>
      </c>
      <c r="R26" s="11">
        <f>COUNTIFS('Summer Data'!Y4:Y48, "2", 'Summer Data'!$E4:$E48, "*")</f>
        <v>0</v>
      </c>
      <c r="S26" s="12">
        <f>COUNTIFS('Summer Data'!Z4:Z48, "2", 'Summer Data'!$E4:$E48, "*")</f>
        <v>0</v>
      </c>
      <c r="AA26" s="26"/>
    </row>
    <row r="27" spans="1:27" ht="15" thickBot="1" x14ac:dyDescent="0.35">
      <c r="A27" s="313"/>
      <c r="B27" s="193" t="s">
        <v>103</v>
      </c>
      <c r="C27" s="225">
        <f>C26/'Summer Data'!$E49</f>
        <v>1</v>
      </c>
      <c r="D27" s="226">
        <f>D26/'Summer Data'!$E49</f>
        <v>1</v>
      </c>
      <c r="E27" s="226">
        <f>E26/'Summer Data'!$E49</f>
        <v>1</v>
      </c>
      <c r="F27" s="226">
        <f>F26/'Summer Data'!$E49</f>
        <v>0</v>
      </c>
      <c r="G27" s="226">
        <f>G26/'Summer Data'!$E49</f>
        <v>1</v>
      </c>
      <c r="H27" s="226">
        <f>H26/'Summer Data'!$E49</f>
        <v>0</v>
      </c>
      <c r="I27" s="227">
        <f>I26/'Summer Data'!$E49</f>
        <v>1</v>
      </c>
      <c r="J27" s="228">
        <f>J26/'Summer Data'!$E49</f>
        <v>1</v>
      </c>
      <c r="K27" s="226">
        <f>K26/'Summer Data'!$E49</f>
        <v>1</v>
      </c>
      <c r="L27" s="226">
        <f>L26/'Summer Data'!$E49</f>
        <v>1</v>
      </c>
      <c r="M27" s="226">
        <f>M26/'Summer Data'!$E49</f>
        <v>1</v>
      </c>
      <c r="N27" s="226">
        <f>N26/'Summer Data'!$E49</f>
        <v>1</v>
      </c>
      <c r="O27" s="226">
        <f>O26/'Summer Data'!$E49</f>
        <v>1</v>
      </c>
      <c r="P27" s="226">
        <f>P26/'Summer Data'!$E49</f>
        <v>1</v>
      </c>
      <c r="Q27" s="226">
        <f>Q26/'Summer Data'!$E49</f>
        <v>1</v>
      </c>
      <c r="R27" s="226">
        <f>R26/'Summer Data'!$E49</f>
        <v>0</v>
      </c>
      <c r="S27" s="227">
        <f>S26/'Summer Data'!$E49</f>
        <v>0</v>
      </c>
      <c r="AA27" s="26"/>
    </row>
    <row r="28" spans="1:27" x14ac:dyDescent="0.3">
      <c r="A28" s="321" t="s">
        <v>131</v>
      </c>
      <c r="B28" s="235" t="s">
        <v>99</v>
      </c>
      <c r="C28" s="230">
        <f>COUNTIFS('Summer Data'!J4:J48, "1", 'Summer Data'!$F4:$F48, "*")</f>
        <v>0</v>
      </c>
      <c r="D28" s="231">
        <f>COUNTIFS('Summer Data'!K4:K48, "1", 'Summer Data'!$F4:$F48, "*")</f>
        <v>0</v>
      </c>
      <c r="E28" s="231">
        <f>COUNTIFS('Summer Data'!L4:L48, "1", 'Summer Data'!$F4:$F48, "*")</f>
        <v>0</v>
      </c>
      <c r="F28" s="231">
        <f>COUNTIFS('Summer Data'!M4:M48, "1", 'Summer Data'!$F4:$F48, "*")</f>
        <v>0</v>
      </c>
      <c r="G28" s="231">
        <f>COUNTIFS('Summer Data'!N4:N48, "1", 'Summer Data'!$F4:$F48, "*")</f>
        <v>0</v>
      </c>
      <c r="H28" s="231">
        <f>COUNTIFS('Summer Data'!O4:O48, "1", 'Summer Data'!$F4:$F48, "*")</f>
        <v>0</v>
      </c>
      <c r="I28" s="232">
        <f>COUNTIFS('Summer Data'!P4:P48, "1", 'Summer Data'!$F4:$F48, "*")</f>
        <v>0</v>
      </c>
      <c r="J28" s="230">
        <f>COUNTIFS('Summer Data'!Q4:Q48, "1", 'Summer Data'!$F4:$F48, "*")</f>
        <v>0</v>
      </c>
      <c r="K28" s="231">
        <f>COUNTIFS('Summer Data'!R4:R48, "1", 'Summer Data'!$F4:$F48, "*")</f>
        <v>0</v>
      </c>
      <c r="L28" s="231">
        <f>COUNTIFS('Summer Data'!S4:S48, "1", 'Summer Data'!$F4:$F48, "*")</f>
        <v>0</v>
      </c>
      <c r="M28" s="231">
        <f>COUNTIFS('Summer Data'!T4:T48, "1", 'Summer Data'!$F4:$F48, "*")</f>
        <v>0</v>
      </c>
      <c r="N28" s="231">
        <f>COUNTIFS('Summer Data'!U4:U48, "1", 'Summer Data'!$F4:$F48, "*")</f>
        <v>0</v>
      </c>
      <c r="O28" s="231">
        <f>COUNTIFS('Summer Data'!V4:V48, "1", 'Summer Data'!$F4:$F48, "*")</f>
        <v>0</v>
      </c>
      <c r="P28" s="231">
        <f>COUNTIFS('Summer Data'!W4:W48, "1", 'Summer Data'!$F4:$F48, "*")</f>
        <v>0</v>
      </c>
      <c r="Q28" s="231">
        <f>COUNTIFS('Summer Data'!X4:X48, "1", 'Summer Data'!$F4:$F48, "*")</f>
        <v>0</v>
      </c>
      <c r="R28" s="231">
        <f>COUNTIFS('Summer Data'!Y4:Y48, "1", 'Summer Data'!$F4:$F48, "*")</f>
        <v>0</v>
      </c>
      <c r="S28" s="232">
        <f>COUNTIFS('Summer Data'!Z4:Z48, "1", 'Summer Data'!$F4:$F48, "*")</f>
        <v>0</v>
      </c>
      <c r="AA28" s="26"/>
    </row>
    <row r="29" spans="1:27" x14ac:dyDescent="0.3">
      <c r="A29" s="322"/>
      <c r="B29" s="236" t="s">
        <v>100</v>
      </c>
      <c r="C29" s="212">
        <f>C28/'Summer Data'!$F49</f>
        <v>0</v>
      </c>
      <c r="D29" s="213">
        <f>D28/'Summer Data'!$F49</f>
        <v>0</v>
      </c>
      <c r="E29" s="213">
        <f>E28/'Summer Data'!$F49</f>
        <v>0</v>
      </c>
      <c r="F29" s="213">
        <f>F28/'Summer Data'!$F49</f>
        <v>0</v>
      </c>
      <c r="G29" s="213">
        <f>G28/'Summer Data'!$F49</f>
        <v>0</v>
      </c>
      <c r="H29" s="213">
        <f>H28/'Summer Data'!$F49</f>
        <v>0</v>
      </c>
      <c r="I29" s="214">
        <f>I28/'Summer Data'!$F49</f>
        <v>0</v>
      </c>
      <c r="J29" s="212">
        <f>J28/'Summer Data'!$F49</f>
        <v>0</v>
      </c>
      <c r="K29" s="213">
        <f>K28/'Summer Data'!$F49</f>
        <v>0</v>
      </c>
      <c r="L29" s="213">
        <f>L28/'Summer Data'!$F49</f>
        <v>0</v>
      </c>
      <c r="M29" s="213">
        <f>M28/'Summer Data'!$F49</f>
        <v>0</v>
      </c>
      <c r="N29" s="213">
        <f>N28/'Summer Data'!$F49</f>
        <v>0</v>
      </c>
      <c r="O29" s="213">
        <f>O28/'Summer Data'!$F49</f>
        <v>0</v>
      </c>
      <c r="P29" s="213">
        <f>P28/'Summer Data'!$F49</f>
        <v>0</v>
      </c>
      <c r="Q29" s="213">
        <f>Q28/'Summer Data'!$F49</f>
        <v>0</v>
      </c>
      <c r="R29" s="213">
        <f>R28/'Summer Data'!$F49</f>
        <v>0</v>
      </c>
      <c r="S29" s="214">
        <f>S28/'Summer Data'!$F49</f>
        <v>0</v>
      </c>
      <c r="AA29" s="26"/>
    </row>
    <row r="30" spans="1:27" x14ac:dyDescent="0.3">
      <c r="A30" s="322"/>
      <c r="B30" s="236" t="s">
        <v>102</v>
      </c>
      <c r="C30" s="233">
        <f>COUNTIFS('Summer Data'!J4:J48, "2", 'Summer Data'!$F4:$F48, "*")</f>
        <v>1</v>
      </c>
      <c r="D30" s="229">
        <f>COUNTIFS('Summer Data'!K4:K48, "2", 'Summer Data'!$F4:$F48, "*")</f>
        <v>1</v>
      </c>
      <c r="E30" s="229">
        <f>COUNTIFS('Summer Data'!L4:L48, "2", 'Summer Data'!$F4:$F48, "*")</f>
        <v>1</v>
      </c>
      <c r="F30" s="229">
        <f>COUNTIFS('Summer Data'!M4:M48, "2", 'Summer Data'!$F4:$F48, "*")</f>
        <v>1</v>
      </c>
      <c r="G30" s="229">
        <f>COUNTIFS('Summer Data'!N4:N48, "2", 'Summer Data'!$F4:$F48, "*")</f>
        <v>1</v>
      </c>
      <c r="H30" s="229">
        <f>COUNTIFS('Summer Data'!O4:O48, "2", 'Summer Data'!$F4:$F48, "*")</f>
        <v>1</v>
      </c>
      <c r="I30" s="234">
        <f>COUNTIFS('Summer Data'!P4:P48, "2", 'Summer Data'!$F4:$F48, "*")</f>
        <v>1</v>
      </c>
      <c r="J30" s="233">
        <f>COUNTIFS('Summer Data'!Q4:Q48, "2", 'Summer Data'!$F4:$F48, "*")</f>
        <v>1</v>
      </c>
      <c r="K30" s="229">
        <f>COUNTIFS('Summer Data'!R4:R48, "2", 'Summer Data'!$F4:$F48, "*")</f>
        <v>1</v>
      </c>
      <c r="L30" s="229">
        <f>COUNTIFS('Summer Data'!S4:S48, "2", 'Summer Data'!$F4:$F48, "*")</f>
        <v>1</v>
      </c>
      <c r="M30" s="229">
        <f>COUNTIFS('Summer Data'!T4:T48, "2", 'Summer Data'!$F4:$F48, "*")</f>
        <v>1</v>
      </c>
      <c r="N30" s="229">
        <f>COUNTIFS('Summer Data'!U4:U48, "2", 'Summer Data'!$F4:$F48, "*")</f>
        <v>1</v>
      </c>
      <c r="O30" s="229">
        <f>COUNTIFS('Summer Data'!V4:V48, "2", 'Summer Data'!$F4:$F48, "*")</f>
        <v>1</v>
      </c>
      <c r="P30" s="229">
        <f>COUNTIFS('Summer Data'!W4:W48, "2", 'Summer Data'!$F4:$F48, "*")</f>
        <v>1</v>
      </c>
      <c r="Q30" s="229">
        <f>COUNTIFS('Summer Data'!X4:X48, "2", 'Summer Data'!$F4:$F48, "*")</f>
        <v>1</v>
      </c>
      <c r="R30" s="229">
        <f>COUNTIFS('Summer Data'!Y4:Y48, "2", 'Summer Data'!$F4:$F48, "*")</f>
        <v>1</v>
      </c>
      <c r="S30" s="234">
        <f>COUNTIFS('Summer Data'!Z4:Z48, "2", 'Summer Data'!$F4:$F48, "*")</f>
        <v>1</v>
      </c>
      <c r="AA30" s="26"/>
    </row>
    <row r="31" spans="1:27" ht="15" thickBot="1" x14ac:dyDescent="0.35">
      <c r="A31" s="323"/>
      <c r="B31" s="237" t="s">
        <v>103</v>
      </c>
      <c r="C31" s="218">
        <f>C30/'Summer Data'!$F49</f>
        <v>1</v>
      </c>
      <c r="D31" s="219">
        <f>D30/'Summer Data'!$F49</f>
        <v>1</v>
      </c>
      <c r="E31" s="219">
        <f>E30/'Summer Data'!$F49</f>
        <v>1</v>
      </c>
      <c r="F31" s="219">
        <f>F30/'Summer Data'!$F49</f>
        <v>1</v>
      </c>
      <c r="G31" s="219">
        <f>G30/'Summer Data'!$F49</f>
        <v>1</v>
      </c>
      <c r="H31" s="219">
        <f>H30/'Summer Data'!$F49</f>
        <v>1</v>
      </c>
      <c r="I31" s="220">
        <f>I30/'Summer Data'!$F49</f>
        <v>1</v>
      </c>
      <c r="J31" s="218">
        <f>J30/'Summer Data'!$F49</f>
        <v>1</v>
      </c>
      <c r="K31" s="219">
        <f>K30/'Summer Data'!$F49</f>
        <v>1</v>
      </c>
      <c r="L31" s="219">
        <f>L30/'Summer Data'!$F49</f>
        <v>1</v>
      </c>
      <c r="M31" s="219">
        <f>M30/'Summer Data'!$F49</f>
        <v>1</v>
      </c>
      <c r="N31" s="219">
        <f>N30/'Summer Data'!$F49</f>
        <v>1</v>
      </c>
      <c r="O31" s="219">
        <f>O30/'Summer Data'!$F49</f>
        <v>1</v>
      </c>
      <c r="P31" s="219">
        <f>P30/'Summer Data'!$F49</f>
        <v>1</v>
      </c>
      <c r="Q31" s="219">
        <f>Q30/'Summer Data'!$F49</f>
        <v>1</v>
      </c>
      <c r="R31" s="219">
        <f>R30/'Summer Data'!$F49</f>
        <v>1</v>
      </c>
      <c r="S31" s="220">
        <f>S30/'Summer Data'!$F49</f>
        <v>1</v>
      </c>
      <c r="AA31" s="26"/>
    </row>
    <row r="32" spans="1:27" x14ac:dyDescent="0.3">
      <c r="A32" s="311" t="s">
        <v>106</v>
      </c>
      <c r="B32" s="191" t="s">
        <v>99</v>
      </c>
      <c r="C32" s="10">
        <f>COUNTIFS('Summer Data'!J4:J48, "1", 'Summer Data'!$G4:$G48, "*")</f>
        <v>0</v>
      </c>
      <c r="D32" s="32">
        <f>COUNTIFS('Summer Data'!K4:K48, "1", 'Summer Data'!$G4:$G48, "*")</f>
        <v>0</v>
      </c>
      <c r="E32" s="32">
        <f>COUNTIFS('Summer Data'!L4:L48, "1", 'Summer Data'!$G4:$G48, "*")</f>
        <v>0</v>
      </c>
      <c r="F32" s="32">
        <f>COUNTIFS('Summer Data'!M4:M48, "1", 'Summer Data'!$G4:$G48, "*")</f>
        <v>1</v>
      </c>
      <c r="G32" s="32">
        <f>COUNTIFS('Summer Data'!N4:N48, "1", 'Summer Data'!$G4:$G48, "*")</f>
        <v>0</v>
      </c>
      <c r="H32" s="32">
        <f>COUNTIFS('Summer Data'!O4:O48, "1", 'Summer Data'!$G4:$G48, "*")</f>
        <v>1</v>
      </c>
      <c r="I32" s="33">
        <f>COUNTIFS('Summer Data'!P4:P48, "1", 'Summer Data'!$G4:$G48, "*")</f>
        <v>0</v>
      </c>
      <c r="J32" s="222">
        <f>COUNTIFS('Summer Data'!Q4:Q48, "1", 'Summer Data'!$G4:$G48, "*")</f>
        <v>0</v>
      </c>
      <c r="K32" s="32">
        <f>COUNTIFS('Summer Data'!R4:R48, "1", 'Summer Data'!$G4:$G48, "*")</f>
        <v>0</v>
      </c>
      <c r="L32" s="32">
        <f>COUNTIFS('Summer Data'!S4:S48, "1", 'Summer Data'!$G4:$G48, "*")</f>
        <v>0</v>
      </c>
      <c r="M32" s="32">
        <f>COUNTIFS('Summer Data'!T4:T48, "1", 'Summer Data'!$G4:$G48, "*")</f>
        <v>0</v>
      </c>
      <c r="N32" s="32">
        <f>COUNTIFS('Summer Data'!U4:U48, "1", 'Summer Data'!$G4:$G48, "*")</f>
        <v>0</v>
      </c>
      <c r="O32" s="32">
        <f>COUNTIFS('Summer Data'!V4:V48, "1", 'Summer Data'!$G4:$G48, "*")</f>
        <v>0</v>
      </c>
      <c r="P32" s="32">
        <f>COUNTIFS('Summer Data'!W4:W48, "1", 'Summer Data'!$G4:$G48, "*")</f>
        <v>0</v>
      </c>
      <c r="Q32" s="32">
        <f>COUNTIFS('Summer Data'!X4:X48, "1", 'Summer Data'!$G4:$G48, "*")</f>
        <v>0</v>
      </c>
      <c r="R32" s="32">
        <f>COUNTIFS('Summer Data'!Y4:Y48, "1", 'Summer Data'!$G4:$G48, "*")</f>
        <v>1</v>
      </c>
      <c r="S32" s="33">
        <f>COUNTIFS('Summer Data'!Z4:Z48, "1", 'Summer Data'!$G4:$G48, "*")</f>
        <v>1</v>
      </c>
      <c r="AA32" s="26"/>
    </row>
    <row r="33" spans="1:27" x14ac:dyDescent="0.3">
      <c r="A33" s="312"/>
      <c r="B33" s="192" t="s">
        <v>100</v>
      </c>
      <c r="C33" s="212">
        <f>C32/'Summer Data'!$G49</f>
        <v>0</v>
      </c>
      <c r="D33" s="213">
        <f>D32/'Summer Data'!$G49</f>
        <v>0</v>
      </c>
      <c r="E33" s="213">
        <f>E32/'Summer Data'!$G49</f>
        <v>0</v>
      </c>
      <c r="F33" s="213">
        <f>F32/'Summer Data'!$G49</f>
        <v>1</v>
      </c>
      <c r="G33" s="213">
        <f>G32/'Summer Data'!$G49</f>
        <v>0</v>
      </c>
      <c r="H33" s="213">
        <f>H32/'Summer Data'!$G49</f>
        <v>1</v>
      </c>
      <c r="I33" s="214">
        <f>I32/'Summer Data'!$G49</f>
        <v>0</v>
      </c>
      <c r="J33" s="215">
        <f>J32/'Summer Data'!$G49</f>
        <v>0</v>
      </c>
      <c r="K33" s="213">
        <f>K32/'Summer Data'!$G49</f>
        <v>0</v>
      </c>
      <c r="L33" s="213">
        <f>L32/'Summer Data'!$G49</f>
        <v>0</v>
      </c>
      <c r="M33" s="213">
        <f>M32/'Summer Data'!$G49</f>
        <v>0</v>
      </c>
      <c r="N33" s="213">
        <f>N32/'Summer Data'!$G49</f>
        <v>0</v>
      </c>
      <c r="O33" s="213">
        <f>O32/'Summer Data'!$G49</f>
        <v>0</v>
      </c>
      <c r="P33" s="213">
        <f>P32/'Summer Data'!$G49</f>
        <v>0</v>
      </c>
      <c r="Q33" s="213">
        <f>Q32/'Summer Data'!$G49</f>
        <v>0</v>
      </c>
      <c r="R33" s="213">
        <f>R32/'Summer Data'!$G49</f>
        <v>1</v>
      </c>
      <c r="S33" s="214">
        <f>S32/'Summer Data'!$G49</f>
        <v>1</v>
      </c>
      <c r="AA33" s="26"/>
    </row>
    <row r="34" spans="1:27" x14ac:dyDescent="0.3">
      <c r="A34" s="312"/>
      <c r="B34" s="192" t="s">
        <v>102</v>
      </c>
      <c r="C34" s="216">
        <f>COUNTIFS('Summer Data'!J4:J48, "2", 'Summer Data'!$G4:$G48, "*")</f>
        <v>1</v>
      </c>
      <c r="D34" s="11">
        <f>COUNTIFS('Summer Data'!K4:K48, "2", 'Summer Data'!$G4:$G48, "*")</f>
        <v>1</v>
      </c>
      <c r="E34" s="11">
        <f>COUNTIFS('Summer Data'!L4:L48, "2", 'Summer Data'!$G4:$G48, "*")</f>
        <v>1</v>
      </c>
      <c r="F34" s="11">
        <f>COUNTIFS('Summer Data'!M4:M48, "2", 'Summer Data'!$G4:$G48, "*")</f>
        <v>0</v>
      </c>
      <c r="G34" s="11">
        <f>COUNTIFS('Summer Data'!N4:N48, "2", 'Summer Data'!$G4:$G48, "*")</f>
        <v>1</v>
      </c>
      <c r="H34" s="11">
        <f>COUNTIFS('Summer Data'!O4:O48, "2", 'Summer Data'!$G4:$G48, "*")</f>
        <v>0</v>
      </c>
      <c r="I34" s="12">
        <f>COUNTIFS('Summer Data'!P4:P48, "2", 'Summer Data'!$G4:$G48, "*")</f>
        <v>1</v>
      </c>
      <c r="J34" s="217">
        <f>COUNTIFS('Summer Data'!Q4:Q48, "2", 'Summer Data'!$G4:$G48, "*")</f>
        <v>1</v>
      </c>
      <c r="K34" s="11">
        <f>COUNTIFS('Summer Data'!R4:R48, "2", 'Summer Data'!$G4:$G48, "*")</f>
        <v>1</v>
      </c>
      <c r="L34" s="11">
        <f>COUNTIFS('Summer Data'!S4:S48, "2", 'Summer Data'!$G4:$G48, "*")</f>
        <v>1</v>
      </c>
      <c r="M34" s="11">
        <f>COUNTIFS('Summer Data'!T4:T48, "2", 'Summer Data'!$G4:$G48, "*")</f>
        <v>1</v>
      </c>
      <c r="N34" s="11">
        <f>COUNTIFS('Summer Data'!U4:U48, "2", 'Summer Data'!$G4:$G48, "*")</f>
        <v>1</v>
      </c>
      <c r="O34" s="11">
        <f>COUNTIFS('Summer Data'!V4:V48, "2", 'Summer Data'!$G4:$G48, "*")</f>
        <v>1</v>
      </c>
      <c r="P34" s="11">
        <f>COUNTIFS('Summer Data'!W4:W48, "2", 'Summer Data'!$G4:$G48, "*")</f>
        <v>1</v>
      </c>
      <c r="Q34" s="11">
        <f>COUNTIFS('Summer Data'!X4:X48, "2", 'Summer Data'!$G4:$G48, "*")</f>
        <v>1</v>
      </c>
      <c r="R34" s="11">
        <f>COUNTIFS('Summer Data'!Y4:Y48, "2", 'Summer Data'!$G4:$G48, "*")</f>
        <v>0</v>
      </c>
      <c r="S34" s="12">
        <f>COUNTIFS('Summer Data'!Z4:Z48, "2", 'Summer Data'!$G4:$G48, "*")</f>
        <v>0</v>
      </c>
      <c r="AA34" s="26"/>
    </row>
    <row r="35" spans="1:27" ht="15" thickBot="1" x14ac:dyDescent="0.35">
      <c r="A35" s="313"/>
      <c r="B35" s="193" t="s">
        <v>103</v>
      </c>
      <c r="C35" s="218">
        <f>C34/'Summer Data'!$G49</f>
        <v>1</v>
      </c>
      <c r="D35" s="219">
        <f>D34/'Summer Data'!$G49</f>
        <v>1</v>
      </c>
      <c r="E35" s="219">
        <f>E34/'Summer Data'!$G49</f>
        <v>1</v>
      </c>
      <c r="F35" s="219">
        <f>F34/'Summer Data'!$G49</f>
        <v>0</v>
      </c>
      <c r="G35" s="219">
        <f>G34/'Summer Data'!$G49</f>
        <v>1</v>
      </c>
      <c r="H35" s="219">
        <f>H34/'Summer Data'!$G49</f>
        <v>0</v>
      </c>
      <c r="I35" s="220">
        <f>I34/'Summer Data'!$G49</f>
        <v>1</v>
      </c>
      <c r="J35" s="221">
        <f>J34/'Summer Data'!$G49</f>
        <v>1</v>
      </c>
      <c r="K35" s="219">
        <f>K34/'Summer Data'!$G49</f>
        <v>1</v>
      </c>
      <c r="L35" s="219">
        <f>L34/'Summer Data'!$G49</f>
        <v>1</v>
      </c>
      <c r="M35" s="219">
        <f>M34/'Summer Data'!$G49</f>
        <v>1</v>
      </c>
      <c r="N35" s="219">
        <f>N34/'Summer Data'!$G49</f>
        <v>1</v>
      </c>
      <c r="O35" s="219">
        <f>O34/'Summer Data'!$G49</f>
        <v>1</v>
      </c>
      <c r="P35" s="219">
        <f>P34/'Summer Data'!$G49</f>
        <v>1</v>
      </c>
      <c r="Q35" s="219">
        <f>Q34/'Summer Data'!$G49</f>
        <v>1</v>
      </c>
      <c r="R35" s="219">
        <f>R34/'Summer Data'!$G49</f>
        <v>0</v>
      </c>
      <c r="S35" s="220">
        <f>S34/'Summer Data'!$G49</f>
        <v>0</v>
      </c>
      <c r="AA35" s="26"/>
    </row>
    <row r="36" spans="1:27" x14ac:dyDescent="0.3">
      <c r="A36" s="311" t="s">
        <v>107</v>
      </c>
      <c r="B36" s="191" t="s">
        <v>99</v>
      </c>
      <c r="C36" s="208">
        <f>COUNTIFS('Summer Data'!J4:J48, "1", 'Summer Data'!$H4:$H48, "*")</f>
        <v>1</v>
      </c>
      <c r="D36" s="209">
        <f>COUNTIFS('Summer Data'!K4:K48, "1", 'Summer Data'!$H4:$H48, "*")</f>
        <v>0</v>
      </c>
      <c r="E36" s="209">
        <f>COUNTIFS('Summer Data'!L4:L48, "1", 'Summer Data'!$H4:$H48, "*")</f>
        <v>0</v>
      </c>
      <c r="F36" s="209">
        <f>COUNTIFS('Summer Data'!M4:M48, "1", 'Summer Data'!$H4:$H48, "*")</f>
        <v>1</v>
      </c>
      <c r="G36" s="209">
        <f>COUNTIFS('Summer Data'!N4:N48, "1", 'Summer Data'!$H4:$H48, "*")</f>
        <v>0</v>
      </c>
      <c r="H36" s="209">
        <f>COUNTIFS('Summer Data'!O4:O48, "1", 'Summer Data'!$H4:$H48, "*")</f>
        <v>1</v>
      </c>
      <c r="I36" s="210">
        <f>COUNTIFS('Summer Data'!P4:P48, "1", 'Summer Data'!$H4:$H48, "*")</f>
        <v>1</v>
      </c>
      <c r="J36" s="211">
        <f>COUNTIFS('Summer Data'!Q4:Q48, "1", 'Summer Data'!$H4:$H48, "*")</f>
        <v>0</v>
      </c>
      <c r="K36" s="209">
        <f>COUNTIFS('Summer Data'!R4:R48, "1", 'Summer Data'!$H4:$H48, "*")</f>
        <v>0</v>
      </c>
      <c r="L36" s="209">
        <f>COUNTIFS('Summer Data'!S4:S48, "1", 'Summer Data'!$H4:$H48, "*")</f>
        <v>0</v>
      </c>
      <c r="M36" s="209">
        <f>COUNTIFS('Summer Data'!T4:T48, "1", 'Summer Data'!$H4:$H48, "*")</f>
        <v>1</v>
      </c>
      <c r="N36" s="209">
        <f>COUNTIFS('Summer Data'!U4:U48, "1", 'Summer Data'!$H4:$H48, "*")</f>
        <v>1</v>
      </c>
      <c r="O36" s="209">
        <f>COUNTIFS('Summer Data'!V4:V48, "1", 'Summer Data'!$H4:$H48, "*")</f>
        <v>0</v>
      </c>
      <c r="P36" s="209">
        <f>COUNTIFS('Summer Data'!W4:W48, "1", 'Summer Data'!$H4:$H48, "*")</f>
        <v>1</v>
      </c>
      <c r="Q36" s="209">
        <f>COUNTIFS('Summer Data'!X4:X48, "1", 'Summer Data'!$H4:$H48, "*")</f>
        <v>0</v>
      </c>
      <c r="R36" s="209">
        <f>COUNTIFS('Summer Data'!Y4:Y48, "1", 'Summer Data'!$H4:$H48, "*")</f>
        <v>1</v>
      </c>
      <c r="S36" s="210">
        <f>COUNTIFS('Summer Data'!Z4:Z48, "1", 'Summer Data'!$H4:$H48, "*")</f>
        <v>0</v>
      </c>
      <c r="AA36" s="26"/>
    </row>
    <row r="37" spans="1:27" x14ac:dyDescent="0.3">
      <c r="A37" s="312"/>
      <c r="B37" s="192" t="s">
        <v>100</v>
      </c>
      <c r="C37" s="212">
        <f>C36/'Summer Data'!$H49</f>
        <v>1</v>
      </c>
      <c r="D37" s="213">
        <f>D36/'Summer Data'!$H49</f>
        <v>0</v>
      </c>
      <c r="E37" s="213">
        <f>E36/'Summer Data'!$H49</f>
        <v>0</v>
      </c>
      <c r="F37" s="213">
        <f>F36/'Summer Data'!$H49</f>
        <v>1</v>
      </c>
      <c r="G37" s="213">
        <f>G36/'Summer Data'!$H49</f>
        <v>0</v>
      </c>
      <c r="H37" s="213">
        <f>H36/'Summer Data'!$H49</f>
        <v>1</v>
      </c>
      <c r="I37" s="214">
        <f>I36/'Summer Data'!$H49</f>
        <v>1</v>
      </c>
      <c r="J37" s="215">
        <f>J36/'Summer Data'!$H49</f>
        <v>0</v>
      </c>
      <c r="K37" s="213">
        <f>K36/'Summer Data'!$H49</f>
        <v>0</v>
      </c>
      <c r="L37" s="213">
        <f>L36/'Summer Data'!$H49</f>
        <v>0</v>
      </c>
      <c r="M37" s="213">
        <f>M36/'Summer Data'!$H49</f>
        <v>1</v>
      </c>
      <c r="N37" s="213">
        <f>N36/'Summer Data'!$H49</f>
        <v>1</v>
      </c>
      <c r="O37" s="213">
        <f>O36/'Summer Data'!$H49</f>
        <v>0</v>
      </c>
      <c r="P37" s="213">
        <f>P36/'Summer Data'!$H49</f>
        <v>1</v>
      </c>
      <c r="Q37" s="213">
        <f>Q36/'Summer Data'!$H49</f>
        <v>0</v>
      </c>
      <c r="R37" s="213">
        <f>R36/'Summer Data'!$H49</f>
        <v>1</v>
      </c>
      <c r="S37" s="214">
        <f>S36/'Summer Data'!$H49</f>
        <v>0</v>
      </c>
      <c r="AA37" s="26"/>
    </row>
    <row r="38" spans="1:27" x14ac:dyDescent="0.3">
      <c r="A38" s="312"/>
      <c r="B38" s="192" t="s">
        <v>102</v>
      </c>
      <c r="C38" s="216">
        <f>COUNTIFS('Summer Data'!J4:J48, "2", 'Summer Data'!$H4:$H48, "*")</f>
        <v>0</v>
      </c>
      <c r="D38" s="11">
        <f>COUNTIFS('Summer Data'!K4:K48, "2", 'Summer Data'!$H4:$H48, "*")</f>
        <v>1</v>
      </c>
      <c r="E38" s="11">
        <f>COUNTIFS('Summer Data'!L4:L48, "2", 'Summer Data'!$H4:$H48, "*")</f>
        <v>1</v>
      </c>
      <c r="F38" s="11">
        <f>COUNTIFS('Summer Data'!M4:M48, "2", 'Summer Data'!$H4:$H48, "*")</f>
        <v>0</v>
      </c>
      <c r="G38" s="11">
        <f>COUNTIFS('Summer Data'!N4:N48, "2", 'Summer Data'!$H4:$H48, "*")</f>
        <v>1</v>
      </c>
      <c r="H38" s="11">
        <f>COUNTIFS('Summer Data'!O4:O48, "2", 'Summer Data'!$H4:$H48, "*")</f>
        <v>0</v>
      </c>
      <c r="I38" s="12">
        <f>COUNTIFS('Summer Data'!P4:P48, "2", 'Summer Data'!$H4:$H48, "*")</f>
        <v>0</v>
      </c>
      <c r="J38" s="217">
        <f>COUNTIFS('Summer Data'!Q4:Q48, "2", 'Summer Data'!$H4:$H48, "*")</f>
        <v>1</v>
      </c>
      <c r="K38" s="11">
        <f>COUNTIFS('Summer Data'!R4:R48, "2", 'Summer Data'!$H4:$H48, "*")</f>
        <v>1</v>
      </c>
      <c r="L38" s="11">
        <f>COUNTIFS('Summer Data'!S4:S48, "2", 'Summer Data'!$H4:$H48, "*")</f>
        <v>1</v>
      </c>
      <c r="M38" s="11">
        <f>COUNTIFS('Summer Data'!T4:T48, "2", 'Summer Data'!$H4:$H48, "*")</f>
        <v>0</v>
      </c>
      <c r="N38" s="11">
        <f>COUNTIFS('Summer Data'!U4:U48, "2", 'Summer Data'!$H4:$H48, "*")</f>
        <v>0</v>
      </c>
      <c r="O38" s="11">
        <f>COUNTIFS('Summer Data'!V4:V48, "2", 'Summer Data'!$H4:$H48, "*")</f>
        <v>1</v>
      </c>
      <c r="P38" s="11">
        <f>COUNTIFS('Summer Data'!W4:W48, "2", 'Summer Data'!$H4:$H48, "*")</f>
        <v>0</v>
      </c>
      <c r="Q38" s="11">
        <f>COUNTIFS('Summer Data'!X4:X48, "2", 'Summer Data'!$H4:$H48, "*")</f>
        <v>1</v>
      </c>
      <c r="R38" s="11">
        <f>COUNTIFS('Summer Data'!Y4:Y48, "2", 'Summer Data'!$H4:$H48, "*")</f>
        <v>0</v>
      </c>
      <c r="S38" s="12">
        <f>COUNTIFS('Summer Data'!Z4:Z48, "2", 'Summer Data'!$H4:$H48, "*")</f>
        <v>1</v>
      </c>
      <c r="AA38" s="26"/>
    </row>
    <row r="39" spans="1:27" ht="15" thickBot="1" x14ac:dyDescent="0.35">
      <c r="A39" s="313"/>
      <c r="B39" s="193" t="s">
        <v>103</v>
      </c>
      <c r="C39" s="218">
        <f>C38/'Summer Data'!$H49</f>
        <v>0</v>
      </c>
      <c r="D39" s="219">
        <f>D38/'Summer Data'!$H49</f>
        <v>1</v>
      </c>
      <c r="E39" s="219">
        <f>E38/'Summer Data'!$H49</f>
        <v>1</v>
      </c>
      <c r="F39" s="219">
        <f>F38/'Summer Data'!$H49</f>
        <v>0</v>
      </c>
      <c r="G39" s="219">
        <f>G38/'Summer Data'!$H49</f>
        <v>1</v>
      </c>
      <c r="H39" s="219">
        <f>H38/'Summer Data'!$H49</f>
        <v>0</v>
      </c>
      <c r="I39" s="220">
        <f>I38/'Summer Data'!$H49</f>
        <v>0</v>
      </c>
      <c r="J39" s="221">
        <f>J38/'Summer Data'!$H49</f>
        <v>1</v>
      </c>
      <c r="K39" s="219">
        <f>K38/'Summer Data'!$H49</f>
        <v>1</v>
      </c>
      <c r="L39" s="219">
        <f>L38/'Summer Data'!$H49</f>
        <v>1</v>
      </c>
      <c r="M39" s="219">
        <f>M38/'Summer Data'!$H49</f>
        <v>0</v>
      </c>
      <c r="N39" s="219">
        <f>N38/'Summer Data'!$H49</f>
        <v>0</v>
      </c>
      <c r="O39" s="219">
        <f>O38/'Summer Data'!$H49</f>
        <v>1</v>
      </c>
      <c r="P39" s="219">
        <f>P38/'Summer Data'!$H49</f>
        <v>0</v>
      </c>
      <c r="Q39" s="219">
        <f>Q38/'Summer Data'!$H49</f>
        <v>1</v>
      </c>
      <c r="R39" s="219">
        <f>R38/'Summer Data'!$H49</f>
        <v>0</v>
      </c>
      <c r="S39" s="220">
        <f>S38/'Summer Data'!$H49</f>
        <v>1</v>
      </c>
      <c r="AA39" s="26"/>
    </row>
    <row r="40" spans="1:27" x14ac:dyDescent="0.3">
      <c r="A40" s="320" t="s">
        <v>108</v>
      </c>
      <c r="B40" s="194" t="s">
        <v>99</v>
      </c>
      <c r="C40" s="10">
        <f>COUNTIFS('Summer Data'!J4:J48, "1", 'Summer Data'!$I4:$I48, "*")</f>
        <v>0</v>
      </c>
      <c r="D40" s="32">
        <f>COUNTIFS('Summer Data'!K4:K48, "1", 'Summer Data'!$I4:$I48, "*")</f>
        <v>0</v>
      </c>
      <c r="E40" s="32">
        <f>COUNTIFS('Summer Data'!L4:L48, "1", 'Summer Data'!$I4:$I48, "*")</f>
        <v>0</v>
      </c>
      <c r="F40" s="32">
        <f>COUNTIFS('Summer Data'!M4:M48, "1", 'Summer Data'!$I4:$I48, "*")</f>
        <v>0</v>
      </c>
      <c r="G40" s="32">
        <f>COUNTIFS('Summer Data'!N4:N48, "1", 'Summer Data'!$I4:$I48, "*")</f>
        <v>0</v>
      </c>
      <c r="H40" s="32">
        <f>COUNTIFS('Summer Data'!O4:O48, "1", 'Summer Data'!$I4:$I48, "*")</f>
        <v>0</v>
      </c>
      <c r="I40" s="33">
        <f>COUNTIFS('Summer Data'!P4:P48, "1", 'Summer Data'!$I4:$I48, "*")</f>
        <v>0</v>
      </c>
      <c r="J40" s="222">
        <f>COUNTIFS('Summer Data'!Q4:Q48, "1", 'Summer Data'!$I4:$I48, "*")</f>
        <v>0</v>
      </c>
      <c r="K40" s="32">
        <f>COUNTIFS('Summer Data'!R4:R48, "1", 'Summer Data'!$I4:$I48, "*")</f>
        <v>0</v>
      </c>
      <c r="L40" s="32">
        <f>COUNTIFS('Summer Data'!S4:S48, "1", 'Summer Data'!$I4:$I48, "*")</f>
        <v>0</v>
      </c>
      <c r="M40" s="32">
        <f>COUNTIFS('Summer Data'!T4:T48, "1", 'Summer Data'!$I4:$I48, "*")</f>
        <v>0</v>
      </c>
      <c r="N40" s="32">
        <f>COUNTIFS('Summer Data'!U4:U48, "1", 'Summer Data'!$I4:$I48, "*")</f>
        <v>0</v>
      </c>
      <c r="O40" s="32">
        <f>COUNTIFS('Summer Data'!V4:V48, "1", 'Summer Data'!$I4:$I48, "*")</f>
        <v>0</v>
      </c>
      <c r="P40" s="32">
        <f>COUNTIFS('Summer Data'!W4:W48, "1", 'Summer Data'!$I4:$I48, "*")</f>
        <v>0</v>
      </c>
      <c r="Q40" s="32">
        <f>COUNTIFS('Summer Data'!X4:X48, "1", 'Summer Data'!$I4:$I48, "*")</f>
        <v>0</v>
      </c>
      <c r="R40" s="32">
        <f>COUNTIFS('Summer Data'!Y4:Y48, "1", 'Summer Data'!$I4:$I48, "*")</f>
        <v>0</v>
      </c>
      <c r="S40" s="33">
        <f>COUNTIFS('Summer Data'!Z4:Z48, "1", 'Summer Data'!$I4:$I48, "*")</f>
        <v>0</v>
      </c>
      <c r="AA40" s="26"/>
    </row>
    <row r="41" spans="1:27" x14ac:dyDescent="0.3">
      <c r="A41" s="312"/>
      <c r="B41" s="192" t="s">
        <v>100</v>
      </c>
      <c r="C41" s="212">
        <f>C40/'Summer Data'!$I49</f>
        <v>0</v>
      </c>
      <c r="D41" s="213">
        <f>D40/'Summer Data'!$I49</f>
        <v>0</v>
      </c>
      <c r="E41" s="213">
        <f>E40/'Summer Data'!$I49</f>
        <v>0</v>
      </c>
      <c r="F41" s="213">
        <f>F40/'Summer Data'!$I49</f>
        <v>0</v>
      </c>
      <c r="G41" s="213">
        <f>G40/'Summer Data'!$I49</f>
        <v>0</v>
      </c>
      <c r="H41" s="213">
        <f>H40/'Summer Data'!$I49</f>
        <v>0</v>
      </c>
      <c r="I41" s="214">
        <f>I40/'Summer Data'!$I49</f>
        <v>0</v>
      </c>
      <c r="J41" s="215">
        <f>J40/'Summer Data'!$I49</f>
        <v>0</v>
      </c>
      <c r="K41" s="213">
        <f>K40/'Summer Data'!$I49</f>
        <v>0</v>
      </c>
      <c r="L41" s="213">
        <f>L40/'Summer Data'!$I49</f>
        <v>0</v>
      </c>
      <c r="M41" s="213">
        <f>M40/'Summer Data'!$I49</f>
        <v>0</v>
      </c>
      <c r="N41" s="213">
        <f>N40/'Summer Data'!$I49</f>
        <v>0</v>
      </c>
      <c r="O41" s="213">
        <f>O40/'Summer Data'!$I49</f>
        <v>0</v>
      </c>
      <c r="P41" s="213">
        <f>P40/'Summer Data'!$I49</f>
        <v>0</v>
      </c>
      <c r="Q41" s="213">
        <f>Q40/'Summer Data'!$I49</f>
        <v>0</v>
      </c>
      <c r="R41" s="213">
        <f>R40/'Summer Data'!$I49</f>
        <v>0</v>
      </c>
      <c r="S41" s="214">
        <f>S40/'Summer Data'!$I49</f>
        <v>0</v>
      </c>
      <c r="AA41" s="26"/>
    </row>
    <row r="42" spans="1:27" x14ac:dyDescent="0.3">
      <c r="A42" s="312"/>
      <c r="B42" s="192" t="s">
        <v>102</v>
      </c>
      <c r="C42" s="216">
        <f>COUNTIFS('Summer Data'!J4:J48, "2", 'Summer Data'!$I4:$I48, "*")</f>
        <v>1</v>
      </c>
      <c r="D42" s="11">
        <f>COUNTIFS('Summer Data'!K4:K48, "2", 'Summer Data'!$I4:$I48, "*")</f>
        <v>1</v>
      </c>
      <c r="E42" s="11">
        <f>COUNTIFS('Summer Data'!L4:L48, "2", 'Summer Data'!$I4:$I48, "*")</f>
        <v>1</v>
      </c>
      <c r="F42" s="11">
        <f>COUNTIFS('Summer Data'!M4:M48, "2", 'Summer Data'!$I4:$I48, "*")</f>
        <v>1</v>
      </c>
      <c r="G42" s="11">
        <f>COUNTIFS('Summer Data'!N4:N48, "2", 'Summer Data'!$I4:$I48, "*")</f>
        <v>1</v>
      </c>
      <c r="H42" s="11">
        <f>COUNTIFS('Summer Data'!O4:O48, "2", 'Summer Data'!$I4:$I48, "*")</f>
        <v>1</v>
      </c>
      <c r="I42" s="12">
        <f>COUNTIFS('Summer Data'!P4:P48, "2", 'Summer Data'!$I4:$I48, "*")</f>
        <v>1</v>
      </c>
      <c r="J42" s="217">
        <f>COUNTIFS('Summer Data'!Q4:Q48, "2", 'Summer Data'!$I4:$I48, "*")</f>
        <v>1</v>
      </c>
      <c r="K42" s="11">
        <f>COUNTIFS('Summer Data'!R4:R48, "2", 'Summer Data'!$I4:$I48, "*")</f>
        <v>1</v>
      </c>
      <c r="L42" s="11">
        <f>COUNTIFS('Summer Data'!S4:S48, "2", 'Summer Data'!$I4:$I48, "*")</f>
        <v>1</v>
      </c>
      <c r="M42" s="11">
        <f>COUNTIFS('Summer Data'!T4:T48, "2", 'Summer Data'!$I4:$I48, "*")</f>
        <v>1</v>
      </c>
      <c r="N42" s="11">
        <f>COUNTIFS('Summer Data'!U4:U48, "2", 'Summer Data'!$I4:$I48, "*")</f>
        <v>1</v>
      </c>
      <c r="O42" s="11">
        <f>COUNTIFS('Summer Data'!V4:V48, "2", 'Summer Data'!$I4:$I48, "*")</f>
        <v>1</v>
      </c>
      <c r="P42" s="11">
        <f>COUNTIFS('Summer Data'!W4:W48, "2", 'Summer Data'!$I4:$I48, "*")</f>
        <v>1</v>
      </c>
      <c r="Q42" s="11">
        <f>COUNTIFS('Summer Data'!X4:X48, "2", 'Summer Data'!$I4:$I48, "*")</f>
        <v>1</v>
      </c>
      <c r="R42" s="11">
        <f>COUNTIFS('Summer Data'!Y4:Y48, "2", 'Summer Data'!$I4:$I48, "*")</f>
        <v>1</v>
      </c>
      <c r="S42" s="12">
        <f>COUNTIFS('Summer Data'!Z4:Z48, "2", 'Summer Data'!$I4:$I48, "*")</f>
        <v>1</v>
      </c>
      <c r="AA42" s="26"/>
    </row>
    <row r="43" spans="1:27" ht="15" thickBot="1" x14ac:dyDescent="0.35">
      <c r="A43" s="313"/>
      <c r="B43" s="193" t="s">
        <v>103</v>
      </c>
      <c r="C43" s="218">
        <f>C42/'Summer Data'!$I49</f>
        <v>1</v>
      </c>
      <c r="D43" s="219">
        <f>D42/'Summer Data'!$I49</f>
        <v>1</v>
      </c>
      <c r="E43" s="219">
        <f>E42/'Summer Data'!$I49</f>
        <v>1</v>
      </c>
      <c r="F43" s="219">
        <f>F42/'Summer Data'!$I49</f>
        <v>1</v>
      </c>
      <c r="G43" s="219">
        <f>G42/'Summer Data'!$I49</f>
        <v>1</v>
      </c>
      <c r="H43" s="219">
        <f>H42/'Summer Data'!$I49</f>
        <v>1</v>
      </c>
      <c r="I43" s="220">
        <f>I42/'Summer Data'!$I49</f>
        <v>1</v>
      </c>
      <c r="J43" s="221">
        <f>J42/'Summer Data'!$I49</f>
        <v>1</v>
      </c>
      <c r="K43" s="219">
        <f>K42/'Summer Data'!$I49</f>
        <v>1</v>
      </c>
      <c r="L43" s="219">
        <f>L42/'Summer Data'!$I49</f>
        <v>1</v>
      </c>
      <c r="M43" s="219">
        <f>M42/'Summer Data'!$I49</f>
        <v>1</v>
      </c>
      <c r="N43" s="219">
        <f>N42/'Summer Data'!$I49</f>
        <v>1</v>
      </c>
      <c r="O43" s="219">
        <f>O42/'Summer Data'!$I49</f>
        <v>1</v>
      </c>
      <c r="P43" s="219">
        <f>P42/'Summer Data'!$I49</f>
        <v>1</v>
      </c>
      <c r="Q43" s="219">
        <f>Q42/'Summer Data'!$I49</f>
        <v>1</v>
      </c>
      <c r="R43" s="219">
        <f>R42/'Summer Data'!$I49</f>
        <v>1</v>
      </c>
      <c r="S43" s="220">
        <f>S42/'Summer Data'!$I49</f>
        <v>1</v>
      </c>
      <c r="AA43" s="26"/>
    </row>
    <row r="44" spans="1:27" x14ac:dyDescent="0.3">
      <c r="B44" s="26"/>
      <c r="C44" s="190"/>
      <c r="D44" s="190"/>
      <c r="E44" s="190"/>
      <c r="F44" s="190"/>
      <c r="G44" s="190"/>
      <c r="H44" s="190"/>
      <c r="I44" s="190"/>
      <c r="J44" s="190"/>
      <c r="K44" s="190"/>
      <c r="L44" s="190"/>
      <c r="M44" s="190"/>
      <c r="N44" s="190"/>
      <c r="O44" s="190"/>
      <c r="P44" s="190"/>
      <c r="Q44" s="190"/>
      <c r="R44" s="190"/>
      <c r="S44" s="190"/>
      <c r="AA44" s="26"/>
    </row>
    <row r="45" spans="1:27" x14ac:dyDescent="0.3">
      <c r="B45" s="26"/>
      <c r="C45" s="190"/>
      <c r="D45" s="190"/>
      <c r="E45" s="190"/>
      <c r="F45" s="190"/>
      <c r="G45" s="190"/>
      <c r="H45" s="190"/>
      <c r="I45" s="190"/>
      <c r="J45" s="190"/>
      <c r="K45" s="190"/>
      <c r="L45" s="190"/>
      <c r="M45" s="190"/>
      <c r="N45" s="190"/>
      <c r="O45" s="190"/>
      <c r="P45" s="190"/>
      <c r="Q45" s="190"/>
      <c r="R45" s="190"/>
      <c r="S45" s="190"/>
      <c r="AA45" s="26"/>
    </row>
    <row r="46" spans="1:27" x14ac:dyDescent="0.3">
      <c r="B46" s="26"/>
      <c r="C46" s="190"/>
      <c r="D46" s="190"/>
      <c r="E46" s="190"/>
      <c r="F46" s="190"/>
      <c r="G46" s="190"/>
      <c r="H46" s="190"/>
      <c r="I46" s="190"/>
      <c r="J46" s="190"/>
      <c r="K46" s="190"/>
      <c r="L46" s="190"/>
      <c r="M46" s="190"/>
      <c r="N46" s="190"/>
      <c r="O46" s="190"/>
      <c r="P46" s="190"/>
      <c r="Q46" s="190"/>
      <c r="R46" s="190"/>
      <c r="S46" s="190"/>
      <c r="AA46" s="26"/>
    </row>
    <row r="47" spans="1:27" x14ac:dyDescent="0.3">
      <c r="B47" s="26"/>
      <c r="C47" s="190"/>
      <c r="D47" s="190"/>
      <c r="E47" s="190"/>
      <c r="F47" s="190"/>
      <c r="G47" s="190"/>
      <c r="H47" s="190"/>
      <c r="I47" s="190"/>
      <c r="J47" s="190"/>
      <c r="K47" s="190"/>
      <c r="L47" s="190"/>
      <c r="M47" s="190"/>
      <c r="N47" s="190"/>
      <c r="O47" s="190"/>
      <c r="P47" s="190"/>
      <c r="Q47" s="190"/>
      <c r="R47" s="190"/>
      <c r="S47" s="190"/>
      <c r="AA47" s="26"/>
    </row>
    <row r="48" spans="1:27" x14ac:dyDescent="0.3">
      <c r="B48" s="26"/>
      <c r="C48" s="190"/>
      <c r="D48" s="190"/>
      <c r="E48" s="190"/>
      <c r="F48" s="190"/>
      <c r="G48" s="190"/>
      <c r="H48" s="190"/>
      <c r="I48" s="190"/>
      <c r="J48" s="190"/>
      <c r="K48" s="190"/>
      <c r="L48" s="190"/>
      <c r="M48" s="190"/>
      <c r="N48" s="190"/>
      <c r="O48" s="190"/>
      <c r="P48" s="190"/>
      <c r="Q48" s="190"/>
      <c r="R48" s="190"/>
      <c r="S48" s="190"/>
      <c r="AA48" s="26"/>
    </row>
    <row r="49" spans="2:27" x14ac:dyDescent="0.3">
      <c r="B49" s="26"/>
      <c r="C49" s="190"/>
      <c r="D49" s="190"/>
      <c r="E49" s="190"/>
      <c r="F49" s="190"/>
      <c r="G49" s="190"/>
      <c r="H49" s="190"/>
      <c r="I49" s="190"/>
      <c r="J49" s="190"/>
      <c r="K49" s="190"/>
      <c r="L49" s="190"/>
      <c r="M49" s="190"/>
      <c r="N49" s="190"/>
      <c r="O49" s="190"/>
      <c r="P49" s="190"/>
      <c r="Q49" s="190"/>
      <c r="R49" s="190"/>
      <c r="S49" s="190"/>
      <c r="AA49" s="26"/>
    </row>
    <row r="50" spans="2:27" x14ac:dyDescent="0.3">
      <c r="B50" s="26"/>
      <c r="C50" s="190"/>
      <c r="D50" s="190"/>
      <c r="E50" s="190"/>
      <c r="F50" s="190"/>
      <c r="G50" s="190"/>
      <c r="H50" s="190"/>
      <c r="I50" s="190"/>
      <c r="J50" s="190"/>
      <c r="K50" s="190"/>
      <c r="L50" s="190"/>
      <c r="M50" s="190"/>
      <c r="N50" s="190"/>
      <c r="O50" s="190"/>
      <c r="P50" s="190"/>
      <c r="Q50" s="190"/>
      <c r="R50" s="190"/>
      <c r="S50" s="190"/>
      <c r="AA50" s="26"/>
    </row>
    <row r="51" spans="2:27" x14ac:dyDescent="0.3">
      <c r="B51" s="26"/>
      <c r="C51" s="190"/>
      <c r="D51" s="190"/>
      <c r="E51" s="190"/>
      <c r="F51" s="190"/>
      <c r="G51" s="190"/>
      <c r="H51" s="190"/>
      <c r="I51" s="190"/>
      <c r="J51" s="190"/>
      <c r="K51" s="190"/>
      <c r="L51" s="190"/>
      <c r="M51" s="190"/>
      <c r="N51" s="190"/>
      <c r="O51" s="190"/>
      <c r="P51" s="190"/>
      <c r="Q51" s="190"/>
      <c r="R51" s="190"/>
      <c r="S51" s="190"/>
      <c r="AA51" s="26"/>
    </row>
    <row r="52" spans="2:27" x14ac:dyDescent="0.3">
      <c r="B52" s="26"/>
      <c r="C52" s="190"/>
      <c r="D52" s="190"/>
      <c r="E52" s="190"/>
      <c r="F52" s="190"/>
      <c r="G52" s="190"/>
      <c r="H52" s="190"/>
      <c r="I52" s="190"/>
      <c r="J52" s="190"/>
      <c r="K52" s="190"/>
      <c r="L52" s="190"/>
      <c r="M52" s="190"/>
      <c r="N52" s="190"/>
      <c r="O52" s="190"/>
      <c r="P52" s="190"/>
      <c r="Q52" s="190"/>
      <c r="R52" s="190"/>
      <c r="S52" s="190"/>
      <c r="AA52" s="26"/>
    </row>
    <row r="53" spans="2:27" x14ac:dyDescent="0.3">
      <c r="B53" s="186"/>
      <c r="C53" s="69"/>
      <c r="D53" s="69"/>
      <c r="E53" s="69"/>
      <c r="F53" s="69"/>
      <c r="G53" s="69"/>
      <c r="H53" s="69"/>
      <c r="I53" s="69"/>
      <c r="Z53" s="26"/>
      <c r="AA53" s="179"/>
    </row>
    <row r="54" spans="2:27" ht="15.6" x14ac:dyDescent="0.3">
      <c r="B54" s="187"/>
      <c r="C54" s="69"/>
      <c r="D54" s="69"/>
      <c r="E54" s="69"/>
      <c r="F54" s="69"/>
      <c r="G54" s="69"/>
      <c r="H54" s="69"/>
      <c r="I54" s="69"/>
      <c r="J54" s="144"/>
      <c r="K54" s="144"/>
      <c r="L54" s="144"/>
      <c r="M54" s="144"/>
      <c r="N54" s="144"/>
      <c r="O54" s="144"/>
      <c r="P54" s="144"/>
      <c r="Q54" s="144"/>
      <c r="R54" s="144"/>
      <c r="S54" s="144"/>
      <c r="T54" s="144"/>
      <c r="U54" s="144"/>
      <c r="V54" s="144"/>
      <c r="W54" s="144"/>
      <c r="X54" s="144"/>
      <c r="Y54" s="144"/>
      <c r="Z54" s="144"/>
    </row>
    <row r="55" spans="2:27" x14ac:dyDescent="0.3">
      <c r="B55" s="69"/>
      <c r="C55" s="69"/>
      <c r="D55" s="69"/>
      <c r="E55" s="69"/>
      <c r="F55" s="69"/>
      <c r="G55" s="69"/>
      <c r="H55" s="69"/>
      <c r="I55" s="69"/>
      <c r="J55" s="7"/>
      <c r="K55" s="7"/>
      <c r="L55" s="7"/>
      <c r="M55" s="7"/>
      <c r="N55" s="7"/>
      <c r="O55" s="7"/>
      <c r="P55" s="7"/>
      <c r="Q55" s="7"/>
      <c r="R55" s="7"/>
      <c r="S55" s="7"/>
      <c r="T55" s="7"/>
      <c r="U55" s="7"/>
      <c r="V55" s="8"/>
      <c r="W55" s="8"/>
      <c r="X55" s="8"/>
      <c r="Y55" s="7"/>
      <c r="Z55" s="7"/>
    </row>
    <row r="56" spans="2:27" ht="15.6" x14ac:dyDescent="0.3">
      <c r="J56" s="178"/>
      <c r="K56" s="178"/>
      <c r="L56" s="178"/>
      <c r="M56" s="178"/>
      <c r="N56" s="178"/>
      <c r="O56" s="178"/>
      <c r="P56" s="178"/>
      <c r="Q56" s="178"/>
      <c r="R56" s="178"/>
      <c r="S56" s="178"/>
      <c r="T56" s="178"/>
      <c r="U56" s="178"/>
      <c r="V56" s="178"/>
      <c r="W56" s="178"/>
      <c r="X56" s="178"/>
      <c r="Y56" s="178"/>
      <c r="Z56" s="178"/>
    </row>
    <row r="57" spans="2:27" x14ac:dyDescent="0.3">
      <c r="J57" s="20"/>
      <c r="K57" s="20"/>
      <c r="L57" s="20"/>
      <c r="M57" s="20"/>
      <c r="N57" s="20"/>
      <c r="O57" s="20"/>
      <c r="P57" s="20"/>
      <c r="Q57" s="20"/>
      <c r="R57" s="20"/>
      <c r="S57" s="20"/>
      <c r="T57" s="20"/>
      <c r="U57" s="20"/>
      <c r="V57" s="20"/>
      <c r="W57" s="20"/>
      <c r="X57" s="20"/>
      <c r="Y57" s="20"/>
      <c r="Z57" s="20"/>
    </row>
    <row r="58" spans="2:27" x14ac:dyDescent="0.3">
      <c r="B58" s="69"/>
      <c r="J58" s="26"/>
      <c r="K58" s="26"/>
      <c r="L58" s="26"/>
      <c r="M58" s="26"/>
      <c r="N58" s="26"/>
      <c r="O58" s="26"/>
      <c r="P58" s="26"/>
      <c r="Q58" s="26"/>
      <c r="R58" s="26"/>
      <c r="S58" s="26"/>
      <c r="T58" s="26"/>
      <c r="U58" s="26"/>
      <c r="V58" s="26"/>
      <c r="W58" s="26"/>
      <c r="X58" s="26"/>
      <c r="Y58" s="26"/>
      <c r="Z58" s="26"/>
    </row>
    <row r="59" spans="2:27" x14ac:dyDescent="0.3">
      <c r="B59" s="69"/>
      <c r="J59" s="27"/>
      <c r="K59" s="27"/>
      <c r="L59" s="27"/>
      <c r="M59" s="27"/>
      <c r="N59" s="27"/>
      <c r="O59" s="27"/>
      <c r="P59" s="27"/>
      <c r="Q59" s="27"/>
      <c r="R59" s="27"/>
      <c r="S59" s="27"/>
      <c r="T59" s="27"/>
      <c r="U59" s="27"/>
      <c r="V59" s="27"/>
      <c r="W59" s="27"/>
      <c r="X59" s="27"/>
      <c r="Y59" s="27"/>
      <c r="Z59" s="27"/>
    </row>
    <row r="60" spans="2:27" x14ac:dyDescent="0.3">
      <c r="B60" s="69"/>
      <c r="J60" s="26"/>
      <c r="K60" s="26"/>
      <c r="L60" s="26"/>
      <c r="M60" s="26"/>
      <c r="N60" s="26"/>
      <c r="O60" s="26"/>
      <c r="P60" s="26"/>
      <c r="Q60" s="26"/>
      <c r="R60" s="26"/>
      <c r="S60" s="26"/>
      <c r="T60" s="26"/>
      <c r="U60" s="26"/>
      <c r="V60" s="26"/>
      <c r="W60" s="26"/>
      <c r="X60" s="26"/>
      <c r="Y60" s="26"/>
      <c r="Z60" s="26"/>
    </row>
    <row r="61" spans="2:27" x14ac:dyDescent="0.3">
      <c r="B61" s="69"/>
      <c r="J61" s="27"/>
      <c r="K61" s="27"/>
      <c r="L61" s="27"/>
      <c r="M61" s="27"/>
      <c r="N61" s="27"/>
      <c r="O61" s="27"/>
      <c r="P61" s="27"/>
      <c r="Q61" s="27"/>
      <c r="R61" s="27"/>
      <c r="S61" s="27"/>
      <c r="T61" s="27"/>
      <c r="U61" s="27"/>
      <c r="V61" s="27"/>
      <c r="W61" s="27"/>
      <c r="X61" s="27"/>
      <c r="Y61" s="27"/>
      <c r="Z61" s="27"/>
    </row>
    <row r="62" spans="2:27" x14ac:dyDescent="0.3">
      <c r="B62" s="69"/>
      <c r="J62" s="26"/>
      <c r="K62" s="26"/>
      <c r="L62" s="26"/>
      <c r="M62" s="26"/>
      <c r="N62" s="26"/>
      <c r="O62" s="26"/>
      <c r="P62" s="26"/>
      <c r="Q62" s="26"/>
      <c r="R62" s="26"/>
      <c r="S62" s="26"/>
      <c r="T62" s="26"/>
      <c r="U62" s="26"/>
      <c r="V62" s="26"/>
      <c r="W62" s="26"/>
      <c r="X62" s="26"/>
      <c r="Y62" s="26"/>
      <c r="Z62" s="26"/>
    </row>
    <row r="63" spans="2:27" x14ac:dyDescent="0.3">
      <c r="B63" s="69"/>
      <c r="J63" s="27"/>
      <c r="K63" s="27"/>
      <c r="L63" s="27"/>
      <c r="M63" s="27"/>
      <c r="N63" s="27"/>
      <c r="O63" s="27"/>
      <c r="P63" s="27"/>
      <c r="Q63" s="27"/>
      <c r="R63" s="27"/>
      <c r="S63" s="27"/>
      <c r="T63" s="27"/>
      <c r="U63" s="27"/>
      <c r="V63" s="27"/>
      <c r="W63" s="27"/>
      <c r="X63" s="27"/>
      <c r="Y63" s="27"/>
      <c r="Z63" s="27"/>
    </row>
    <row r="64" spans="2:27" ht="15.6" x14ac:dyDescent="0.3">
      <c r="B64" s="26"/>
      <c r="J64" s="178"/>
      <c r="K64" s="178"/>
      <c r="L64" s="178"/>
      <c r="M64" s="178"/>
      <c r="N64" s="178"/>
      <c r="O64" s="178"/>
      <c r="P64" s="178"/>
      <c r="Q64" s="178"/>
      <c r="R64" s="178"/>
      <c r="S64" s="178"/>
      <c r="T64" s="178"/>
      <c r="U64" s="178"/>
      <c r="V64" s="178"/>
      <c r="W64" s="178"/>
      <c r="X64" s="178"/>
      <c r="Y64" s="178"/>
      <c r="Z64" s="178"/>
    </row>
    <row r="65" spans="2:26" x14ac:dyDescent="0.3">
      <c r="B65" s="26"/>
      <c r="J65" s="20"/>
      <c r="K65" s="20"/>
      <c r="L65" s="20"/>
      <c r="M65" s="20"/>
      <c r="N65" s="20"/>
      <c r="O65" s="20"/>
      <c r="P65" s="20"/>
      <c r="Q65" s="20"/>
      <c r="R65" s="20"/>
      <c r="S65" s="20"/>
      <c r="T65" s="20"/>
      <c r="U65" s="20"/>
      <c r="V65" s="20"/>
      <c r="W65" s="20"/>
      <c r="X65" s="20"/>
      <c r="Y65" s="20"/>
      <c r="Z65" s="20"/>
    </row>
    <row r="66" spans="2:26" x14ac:dyDescent="0.3">
      <c r="B66" s="69"/>
      <c r="J66" s="26"/>
      <c r="K66" s="26"/>
      <c r="L66" s="26"/>
      <c r="M66" s="26"/>
      <c r="N66" s="26"/>
      <c r="O66" s="26"/>
      <c r="P66" s="26"/>
      <c r="Q66" s="26"/>
      <c r="R66" s="26"/>
      <c r="S66" s="26"/>
      <c r="T66" s="26"/>
      <c r="U66" s="26"/>
      <c r="V66" s="26"/>
      <c r="W66" s="26"/>
      <c r="X66" s="26"/>
      <c r="Y66" s="26"/>
      <c r="Z66" s="26"/>
    </row>
    <row r="67" spans="2:26" x14ac:dyDescent="0.3">
      <c r="B67" s="69"/>
      <c r="J67" s="27"/>
      <c r="K67" s="27"/>
      <c r="L67" s="27"/>
      <c r="M67" s="27"/>
      <c r="N67" s="27"/>
      <c r="O67" s="27"/>
      <c r="P67" s="27"/>
      <c r="Q67" s="27"/>
      <c r="R67" s="27"/>
      <c r="S67" s="27"/>
      <c r="T67" s="27"/>
      <c r="U67" s="27"/>
      <c r="V67" s="27"/>
      <c r="W67" s="27"/>
      <c r="X67" s="27"/>
      <c r="Y67" s="27"/>
      <c r="Z67" s="27"/>
    </row>
    <row r="68" spans="2:26" x14ac:dyDescent="0.3">
      <c r="B68" s="69"/>
      <c r="J68" s="26"/>
      <c r="K68" s="26"/>
      <c r="L68" s="26"/>
      <c r="M68" s="26"/>
      <c r="N68" s="26"/>
      <c r="O68" s="26"/>
      <c r="P68" s="26"/>
      <c r="Q68" s="26"/>
      <c r="R68" s="26"/>
      <c r="S68" s="26"/>
      <c r="T68" s="26"/>
      <c r="U68" s="26"/>
      <c r="V68" s="26"/>
      <c r="W68" s="26"/>
      <c r="X68" s="26"/>
      <c r="Y68" s="26"/>
      <c r="Z68" s="26"/>
    </row>
    <row r="69" spans="2:26" x14ac:dyDescent="0.3">
      <c r="B69" s="69"/>
      <c r="J69" s="27"/>
      <c r="K69" s="27"/>
      <c r="L69" s="27"/>
      <c r="M69" s="27"/>
      <c r="N69" s="27"/>
      <c r="O69" s="27"/>
      <c r="P69" s="27"/>
      <c r="Q69" s="27"/>
      <c r="R69" s="27"/>
      <c r="S69" s="27"/>
      <c r="T69" s="27"/>
      <c r="U69" s="27"/>
      <c r="V69" s="27"/>
      <c r="W69" s="27"/>
      <c r="X69" s="27"/>
      <c r="Y69" s="27"/>
      <c r="Z69" s="27"/>
    </row>
    <row r="70" spans="2:26" x14ac:dyDescent="0.3">
      <c r="B70" s="69"/>
      <c r="J70" s="26"/>
      <c r="K70" s="26"/>
      <c r="L70" s="26"/>
      <c r="M70" s="26"/>
      <c r="N70" s="26"/>
      <c r="O70" s="26"/>
      <c r="P70" s="26"/>
      <c r="Q70" s="26"/>
      <c r="R70" s="26"/>
      <c r="S70" s="26"/>
      <c r="T70" s="26"/>
      <c r="U70" s="26"/>
      <c r="V70" s="26"/>
      <c r="W70" s="26"/>
      <c r="X70" s="26"/>
      <c r="Y70" s="26"/>
      <c r="Z70" s="26"/>
    </row>
    <row r="71" spans="2:26" x14ac:dyDescent="0.3">
      <c r="B71" s="69"/>
      <c r="J71" s="27"/>
      <c r="K71" s="27"/>
      <c r="L71" s="27"/>
      <c r="M71" s="27"/>
      <c r="N71" s="27"/>
      <c r="O71" s="27"/>
      <c r="P71" s="27"/>
      <c r="Q71" s="27"/>
      <c r="R71" s="27"/>
      <c r="S71" s="27"/>
      <c r="T71" s="27"/>
      <c r="U71" s="27"/>
      <c r="V71" s="27"/>
      <c r="W71" s="27"/>
      <c r="X71" s="27"/>
      <c r="Y71" s="27"/>
      <c r="Z71" s="27"/>
    </row>
    <row r="72" spans="2:26" ht="15.6" x14ac:dyDescent="0.3">
      <c r="B72" s="26"/>
      <c r="J72" s="178"/>
      <c r="K72" s="178"/>
      <c r="L72" s="178"/>
      <c r="M72" s="178"/>
      <c r="N72" s="178"/>
      <c r="O72" s="178"/>
      <c r="P72" s="178"/>
      <c r="Q72" s="178"/>
      <c r="R72" s="178"/>
      <c r="S72" s="178"/>
      <c r="T72" s="178"/>
      <c r="U72" s="178"/>
      <c r="V72" s="178"/>
      <c r="W72" s="178"/>
      <c r="X72" s="178"/>
      <c r="Y72" s="178"/>
      <c r="Z72" s="178"/>
    </row>
    <row r="73" spans="2:26" x14ac:dyDescent="0.3">
      <c r="B73" s="26"/>
      <c r="J73" s="20"/>
      <c r="K73" s="20"/>
      <c r="L73" s="20"/>
      <c r="M73" s="20"/>
      <c r="N73" s="20"/>
      <c r="O73" s="20"/>
      <c r="P73" s="20"/>
      <c r="Q73" s="20"/>
      <c r="R73" s="20"/>
      <c r="S73" s="20"/>
      <c r="T73" s="20"/>
      <c r="U73" s="20"/>
      <c r="V73" s="20"/>
      <c r="W73" s="20"/>
      <c r="X73" s="20"/>
      <c r="Y73" s="20"/>
      <c r="Z73" s="20"/>
    </row>
    <row r="74" spans="2:26" x14ac:dyDescent="0.3">
      <c r="B74" s="69"/>
      <c r="J74" s="26"/>
      <c r="K74" s="26"/>
      <c r="L74" s="26"/>
      <c r="M74" s="26"/>
      <c r="N74" s="26"/>
      <c r="O74" s="26"/>
      <c r="P74" s="26"/>
      <c r="Q74" s="26"/>
      <c r="R74" s="26"/>
      <c r="S74" s="26"/>
      <c r="T74" s="26"/>
      <c r="U74" s="26"/>
      <c r="V74" s="26"/>
      <c r="W74" s="26"/>
      <c r="X74" s="26"/>
      <c r="Y74" s="26"/>
      <c r="Z74" s="26"/>
    </row>
    <row r="75" spans="2:26" x14ac:dyDescent="0.3">
      <c r="B75" s="69"/>
      <c r="J75" s="27"/>
      <c r="K75" s="27"/>
      <c r="L75" s="27"/>
      <c r="M75" s="27"/>
      <c r="N75" s="27"/>
      <c r="O75" s="27"/>
      <c r="P75" s="27"/>
      <c r="Q75" s="27"/>
      <c r="R75" s="27"/>
      <c r="S75" s="27"/>
      <c r="T75" s="27"/>
      <c r="U75" s="27"/>
      <c r="V75" s="27"/>
      <c r="W75" s="27"/>
      <c r="X75" s="27"/>
      <c r="Y75" s="27"/>
      <c r="Z75" s="27"/>
    </row>
    <row r="76" spans="2:26" x14ac:dyDescent="0.3">
      <c r="B76" s="69"/>
      <c r="J76" s="26"/>
      <c r="K76" s="26"/>
      <c r="L76" s="26"/>
      <c r="M76" s="26"/>
      <c r="N76" s="26"/>
      <c r="O76" s="26"/>
      <c r="P76" s="26"/>
      <c r="Q76" s="26"/>
      <c r="R76" s="26"/>
      <c r="S76" s="26"/>
      <c r="T76" s="26"/>
      <c r="U76" s="26"/>
      <c r="V76" s="26"/>
      <c r="W76" s="26"/>
      <c r="X76" s="26"/>
      <c r="Y76" s="26"/>
      <c r="Z76" s="26"/>
    </row>
    <row r="77" spans="2:26" x14ac:dyDescent="0.3">
      <c r="B77" s="69"/>
      <c r="J77" s="27"/>
      <c r="K77" s="27"/>
      <c r="L77" s="27"/>
      <c r="M77" s="27"/>
      <c r="N77" s="27"/>
      <c r="O77" s="27"/>
      <c r="P77" s="27"/>
      <c r="Q77" s="27"/>
      <c r="R77" s="27"/>
      <c r="S77" s="27"/>
      <c r="T77" s="27"/>
      <c r="U77" s="27"/>
      <c r="V77" s="27"/>
      <c r="W77" s="27"/>
      <c r="X77" s="27"/>
      <c r="Y77" s="27"/>
      <c r="Z77" s="27"/>
    </row>
    <row r="78" spans="2:26" x14ac:dyDescent="0.3">
      <c r="B78" s="69"/>
      <c r="J78" s="26"/>
      <c r="K78" s="26"/>
      <c r="L78" s="26"/>
      <c r="M78" s="26"/>
      <c r="N78" s="26"/>
      <c r="O78" s="26"/>
      <c r="P78" s="26"/>
      <c r="Q78" s="26"/>
      <c r="R78" s="26"/>
      <c r="S78" s="26"/>
      <c r="T78" s="26"/>
      <c r="U78" s="26"/>
      <c r="V78" s="26"/>
      <c r="W78" s="26"/>
      <c r="X78" s="26"/>
      <c r="Y78" s="26"/>
      <c r="Z78" s="26"/>
    </row>
    <row r="79" spans="2:26" x14ac:dyDescent="0.3">
      <c r="B79" s="69"/>
      <c r="J79" s="27"/>
      <c r="K79" s="27"/>
      <c r="L79" s="27"/>
      <c r="M79" s="27"/>
      <c r="N79" s="27"/>
      <c r="O79" s="27"/>
      <c r="P79" s="27"/>
      <c r="Q79" s="27"/>
      <c r="R79" s="27"/>
      <c r="S79" s="27"/>
      <c r="T79" s="27"/>
      <c r="U79" s="27"/>
      <c r="V79" s="27"/>
      <c r="W79" s="27"/>
      <c r="X79" s="27"/>
      <c r="Y79" s="27"/>
      <c r="Z79" s="27"/>
    </row>
    <row r="80" spans="2:26" ht="15.6" x14ac:dyDescent="0.3">
      <c r="B80" s="26"/>
      <c r="J80" s="178"/>
      <c r="K80" s="178"/>
      <c r="L80" s="178"/>
      <c r="M80" s="178"/>
      <c r="N80" s="178"/>
      <c r="O80" s="178"/>
      <c r="P80" s="178"/>
      <c r="Q80" s="178"/>
      <c r="R80" s="178"/>
      <c r="S80" s="178"/>
      <c r="T80" s="178"/>
      <c r="U80" s="178"/>
      <c r="V80" s="178"/>
      <c r="W80" s="178"/>
      <c r="X80" s="178"/>
      <c r="Y80" s="178"/>
      <c r="Z80" s="178"/>
    </row>
    <row r="81" spans="2:26" x14ac:dyDescent="0.3">
      <c r="B81" s="26"/>
      <c r="J81" s="20"/>
      <c r="K81" s="20"/>
      <c r="L81" s="20"/>
      <c r="M81" s="20"/>
      <c r="N81" s="20"/>
      <c r="O81" s="20"/>
      <c r="P81" s="20"/>
      <c r="Q81" s="20"/>
      <c r="R81" s="20"/>
      <c r="S81" s="20"/>
      <c r="T81" s="20"/>
      <c r="U81" s="20"/>
      <c r="V81" s="20"/>
      <c r="W81" s="20"/>
      <c r="X81" s="20"/>
      <c r="Y81" s="20"/>
      <c r="Z81" s="20"/>
    </row>
    <row r="82" spans="2:26" x14ac:dyDescent="0.3">
      <c r="B82" s="69"/>
      <c r="J82" s="26"/>
      <c r="K82" s="26"/>
      <c r="L82" s="26"/>
      <c r="M82" s="26"/>
      <c r="N82" s="26"/>
      <c r="O82" s="26"/>
      <c r="P82" s="26"/>
      <c r="Q82" s="26"/>
      <c r="R82" s="26"/>
      <c r="S82" s="26"/>
      <c r="T82" s="26"/>
      <c r="U82" s="26"/>
      <c r="V82" s="26"/>
      <c r="W82" s="26"/>
      <c r="X82" s="26"/>
      <c r="Y82" s="26"/>
      <c r="Z82" s="26"/>
    </row>
    <row r="83" spans="2:26" x14ac:dyDescent="0.3">
      <c r="B83" s="69"/>
      <c r="J83" s="27"/>
      <c r="K83" s="27"/>
      <c r="L83" s="27"/>
      <c r="M83" s="27"/>
      <c r="N83" s="27"/>
      <c r="O83" s="27"/>
      <c r="P83" s="27"/>
      <c r="Q83" s="27"/>
      <c r="R83" s="27"/>
      <c r="S83" s="27"/>
      <c r="T83" s="27"/>
      <c r="U83" s="27"/>
      <c r="V83" s="27"/>
      <c r="W83" s="27"/>
      <c r="X83" s="27"/>
      <c r="Y83" s="27"/>
      <c r="Z83" s="27"/>
    </row>
    <row r="84" spans="2:26" x14ac:dyDescent="0.3">
      <c r="B84" s="69"/>
      <c r="J84" s="26"/>
      <c r="K84" s="26"/>
      <c r="L84" s="26"/>
      <c r="M84" s="26"/>
      <c r="N84" s="26"/>
      <c r="O84" s="26"/>
      <c r="P84" s="26"/>
      <c r="Q84" s="26"/>
      <c r="R84" s="26"/>
      <c r="S84" s="26"/>
      <c r="T84" s="26"/>
      <c r="U84" s="26"/>
      <c r="V84" s="26"/>
      <c r="W84" s="26"/>
      <c r="X84" s="26"/>
      <c r="Y84" s="26"/>
      <c r="Z84" s="26"/>
    </row>
    <row r="85" spans="2:26" x14ac:dyDescent="0.3">
      <c r="B85" s="69"/>
      <c r="J85" s="27"/>
      <c r="K85" s="27"/>
      <c r="L85" s="27"/>
      <c r="M85" s="27"/>
      <c r="N85" s="27"/>
      <c r="O85" s="27"/>
      <c r="P85" s="27"/>
      <c r="Q85" s="27"/>
      <c r="R85" s="27"/>
      <c r="S85" s="27"/>
      <c r="T85" s="27"/>
      <c r="U85" s="27"/>
      <c r="V85" s="27"/>
      <c r="W85" s="27"/>
      <c r="X85" s="27"/>
      <c r="Y85" s="27"/>
      <c r="Z85" s="27"/>
    </row>
    <row r="86" spans="2:26" x14ac:dyDescent="0.3">
      <c r="B86" s="69"/>
      <c r="J86" s="26"/>
      <c r="K86" s="26"/>
      <c r="L86" s="26"/>
      <c r="M86" s="26"/>
      <c r="N86" s="26"/>
      <c r="O86" s="26"/>
      <c r="P86" s="26"/>
      <c r="Q86" s="26"/>
      <c r="R86" s="26"/>
      <c r="S86" s="26"/>
      <c r="T86" s="26"/>
      <c r="U86" s="26"/>
      <c r="V86" s="26"/>
      <c r="W86" s="26"/>
      <c r="X86" s="26"/>
      <c r="Y86" s="26"/>
      <c r="Z86" s="26"/>
    </row>
    <row r="87" spans="2:26" x14ac:dyDescent="0.3">
      <c r="B87" s="69"/>
      <c r="J87" s="27"/>
      <c r="K87" s="27"/>
      <c r="L87" s="27"/>
      <c r="M87" s="27"/>
      <c r="N87" s="27"/>
      <c r="O87" s="27"/>
      <c r="P87" s="27"/>
      <c r="Q87" s="27"/>
      <c r="R87" s="27"/>
      <c r="S87" s="27"/>
      <c r="T87" s="27"/>
      <c r="U87" s="27"/>
      <c r="V87" s="27"/>
      <c r="W87" s="27"/>
      <c r="X87" s="27"/>
      <c r="Y87" s="27"/>
      <c r="Z87" s="27"/>
    </row>
    <row r="88" spans="2:26" ht="15.6" x14ac:dyDescent="0.3">
      <c r="B88" s="26"/>
      <c r="J88" s="178"/>
      <c r="K88" s="178"/>
      <c r="L88" s="178"/>
      <c r="M88" s="178"/>
      <c r="N88" s="178"/>
      <c r="O88" s="178"/>
      <c r="P88" s="178"/>
      <c r="Q88" s="178"/>
      <c r="R88" s="178"/>
      <c r="S88" s="178"/>
      <c r="T88" s="178"/>
      <c r="U88" s="178"/>
      <c r="V88" s="178"/>
      <c r="W88" s="178"/>
      <c r="X88" s="178"/>
      <c r="Y88" s="178"/>
      <c r="Z88" s="178"/>
    </row>
    <row r="89" spans="2:26" x14ac:dyDescent="0.3">
      <c r="B89" s="26"/>
      <c r="J89" s="20"/>
      <c r="K89" s="20"/>
      <c r="L89" s="20"/>
      <c r="M89" s="20"/>
      <c r="N89" s="20"/>
      <c r="O89" s="20"/>
      <c r="P89" s="20"/>
      <c r="Q89" s="20"/>
      <c r="R89" s="20"/>
      <c r="S89" s="20"/>
      <c r="T89" s="20"/>
      <c r="U89" s="20"/>
      <c r="V89" s="20"/>
      <c r="W89" s="20"/>
      <c r="X89" s="20"/>
      <c r="Y89" s="20"/>
      <c r="Z89" s="20"/>
    </row>
    <row r="90" spans="2:26" x14ac:dyDescent="0.3">
      <c r="B90" s="69"/>
      <c r="J90" s="26"/>
      <c r="K90" s="26"/>
      <c r="L90" s="26"/>
      <c r="M90" s="26"/>
      <c r="N90" s="26"/>
      <c r="O90" s="26"/>
      <c r="P90" s="26"/>
      <c r="Q90" s="26"/>
      <c r="R90" s="26"/>
      <c r="S90" s="26"/>
      <c r="T90" s="26"/>
      <c r="U90" s="26"/>
      <c r="V90" s="26"/>
      <c r="W90" s="26"/>
      <c r="X90" s="26"/>
      <c r="Y90" s="26"/>
      <c r="Z90" s="26"/>
    </row>
    <row r="91" spans="2:26" x14ac:dyDescent="0.3">
      <c r="B91" s="69"/>
      <c r="J91" s="27"/>
      <c r="K91" s="27"/>
      <c r="L91" s="27"/>
      <c r="M91" s="27"/>
      <c r="N91" s="27"/>
      <c r="O91" s="27"/>
      <c r="P91" s="27"/>
      <c r="Q91" s="27"/>
      <c r="R91" s="27"/>
      <c r="S91" s="27"/>
      <c r="T91" s="27"/>
      <c r="U91" s="27"/>
      <c r="V91" s="27"/>
      <c r="W91" s="27"/>
      <c r="X91" s="27"/>
      <c r="Y91" s="27"/>
      <c r="Z91" s="27"/>
    </row>
    <row r="92" spans="2:26" x14ac:dyDescent="0.3">
      <c r="B92" s="69"/>
      <c r="J92" s="26"/>
      <c r="K92" s="26"/>
      <c r="L92" s="26"/>
      <c r="M92" s="26"/>
      <c r="N92" s="26"/>
      <c r="O92" s="26"/>
      <c r="P92" s="26"/>
      <c r="Q92" s="26"/>
      <c r="R92" s="26"/>
      <c r="S92" s="26"/>
      <c r="T92" s="26"/>
      <c r="U92" s="26"/>
      <c r="V92" s="26"/>
      <c r="W92" s="26"/>
      <c r="X92" s="26"/>
      <c r="Y92" s="26"/>
      <c r="Z92" s="26"/>
    </row>
    <row r="93" spans="2:26" x14ac:dyDescent="0.3">
      <c r="B93" s="69"/>
      <c r="J93" s="27"/>
      <c r="K93" s="27"/>
      <c r="L93" s="27"/>
      <c r="M93" s="27"/>
      <c r="N93" s="27"/>
      <c r="O93" s="27"/>
      <c r="P93" s="27"/>
      <c r="Q93" s="27"/>
      <c r="R93" s="27"/>
      <c r="S93" s="27"/>
      <c r="T93" s="27"/>
      <c r="U93" s="27"/>
      <c r="V93" s="27"/>
      <c r="W93" s="27"/>
      <c r="X93" s="27"/>
      <c r="Y93" s="27"/>
      <c r="Z93" s="27"/>
    </row>
    <row r="94" spans="2:26" x14ac:dyDescent="0.3">
      <c r="B94" s="69"/>
      <c r="J94" s="26"/>
      <c r="K94" s="26"/>
      <c r="L94" s="26"/>
      <c r="M94" s="26"/>
      <c r="N94" s="26"/>
      <c r="O94" s="26"/>
      <c r="P94" s="26"/>
      <c r="Q94" s="26"/>
      <c r="R94" s="26"/>
      <c r="S94" s="26"/>
      <c r="T94" s="26"/>
      <c r="U94" s="26"/>
      <c r="V94" s="26"/>
      <c r="W94" s="26"/>
      <c r="X94" s="26"/>
      <c r="Y94" s="26"/>
      <c r="Z94" s="26"/>
    </row>
    <row r="95" spans="2:26" x14ac:dyDescent="0.3">
      <c r="B95" s="69"/>
      <c r="J95" s="27"/>
      <c r="K95" s="27"/>
      <c r="L95" s="27"/>
      <c r="M95" s="27"/>
      <c r="N95" s="27"/>
      <c r="O95" s="27"/>
      <c r="P95" s="27"/>
      <c r="Q95" s="27"/>
      <c r="R95" s="27"/>
      <c r="S95" s="27"/>
      <c r="T95" s="27"/>
      <c r="U95" s="27"/>
      <c r="V95" s="27"/>
      <c r="W95" s="27"/>
      <c r="X95" s="27"/>
      <c r="Y95" s="27"/>
      <c r="Z95" s="27"/>
    </row>
    <row r="96" spans="2:26" ht="15.6" x14ac:dyDescent="0.3">
      <c r="B96" s="26"/>
      <c r="J96" s="178"/>
      <c r="K96" s="178"/>
      <c r="L96" s="178"/>
      <c r="M96" s="178"/>
      <c r="N96" s="178"/>
      <c r="O96" s="178"/>
      <c r="P96" s="178"/>
      <c r="Q96" s="178"/>
      <c r="R96" s="178"/>
      <c r="S96" s="178"/>
      <c r="T96" s="178"/>
      <c r="U96" s="178"/>
      <c r="V96" s="178"/>
      <c r="W96" s="178"/>
      <c r="X96" s="178"/>
      <c r="Y96" s="178"/>
      <c r="Z96" s="178"/>
    </row>
    <row r="97" spans="2:26" x14ac:dyDescent="0.3">
      <c r="B97" s="26"/>
      <c r="J97" s="20"/>
      <c r="K97" s="20"/>
      <c r="L97" s="20"/>
      <c r="M97" s="20"/>
      <c r="N97" s="20"/>
      <c r="O97" s="20"/>
      <c r="P97" s="20"/>
      <c r="Q97" s="20"/>
      <c r="R97" s="20"/>
      <c r="S97" s="20"/>
      <c r="T97" s="20"/>
      <c r="U97" s="20"/>
      <c r="V97" s="20"/>
      <c r="W97" s="20"/>
      <c r="X97" s="20"/>
      <c r="Y97" s="20"/>
      <c r="Z97" s="20"/>
    </row>
    <row r="98" spans="2:26" x14ac:dyDescent="0.3">
      <c r="B98" s="69"/>
      <c r="J98" s="26"/>
      <c r="K98" s="26"/>
      <c r="L98" s="26"/>
      <c r="M98" s="26"/>
      <c r="N98" s="26"/>
      <c r="O98" s="26"/>
      <c r="P98" s="26"/>
      <c r="Q98" s="26"/>
      <c r="R98" s="26"/>
      <c r="S98" s="26"/>
      <c r="T98" s="26"/>
      <c r="U98" s="26"/>
      <c r="V98" s="26"/>
      <c r="W98" s="26"/>
      <c r="X98" s="26"/>
      <c r="Y98" s="26"/>
      <c r="Z98" s="26"/>
    </row>
    <row r="99" spans="2:26" x14ac:dyDescent="0.3">
      <c r="B99" s="69"/>
      <c r="J99" s="27"/>
      <c r="K99" s="27"/>
      <c r="L99" s="27"/>
      <c r="M99" s="27"/>
      <c r="N99" s="27"/>
      <c r="O99" s="27"/>
      <c r="P99" s="27"/>
      <c r="Q99" s="27"/>
      <c r="R99" s="27"/>
      <c r="S99" s="27"/>
      <c r="T99" s="27"/>
      <c r="U99" s="27"/>
      <c r="V99" s="27"/>
      <c r="W99" s="27"/>
      <c r="X99" s="27"/>
      <c r="Y99" s="27"/>
      <c r="Z99" s="27"/>
    </row>
    <row r="100" spans="2:26" x14ac:dyDescent="0.3">
      <c r="B100" s="69"/>
      <c r="J100" s="26"/>
      <c r="K100" s="26"/>
      <c r="L100" s="26"/>
      <c r="M100" s="26"/>
      <c r="N100" s="26"/>
      <c r="O100" s="26"/>
      <c r="P100" s="26"/>
      <c r="Q100" s="26"/>
      <c r="R100" s="26"/>
      <c r="S100" s="26"/>
      <c r="T100" s="26"/>
      <c r="U100" s="26"/>
      <c r="V100" s="26"/>
      <c r="W100" s="26"/>
      <c r="X100" s="26"/>
      <c r="Y100" s="26"/>
      <c r="Z100" s="26"/>
    </row>
    <row r="101" spans="2:26" x14ac:dyDescent="0.3">
      <c r="B101" s="69"/>
      <c r="J101" s="27"/>
      <c r="K101" s="27"/>
      <c r="L101" s="27"/>
      <c r="M101" s="27"/>
      <c r="N101" s="27"/>
      <c r="O101" s="27"/>
      <c r="P101" s="27"/>
      <c r="Q101" s="27"/>
      <c r="R101" s="27"/>
      <c r="S101" s="27"/>
      <c r="T101" s="27"/>
      <c r="U101" s="27"/>
      <c r="V101" s="27"/>
      <c r="W101" s="27"/>
      <c r="X101" s="27"/>
      <c r="Y101" s="27"/>
      <c r="Z101" s="27"/>
    </row>
    <row r="102" spans="2:26" x14ac:dyDescent="0.3">
      <c r="B102" s="69"/>
      <c r="J102" s="26"/>
      <c r="K102" s="26"/>
      <c r="L102" s="26"/>
      <c r="M102" s="26"/>
      <c r="N102" s="26"/>
      <c r="O102" s="26"/>
      <c r="P102" s="26"/>
      <c r="Q102" s="26"/>
      <c r="R102" s="26"/>
      <c r="S102" s="26"/>
      <c r="T102" s="26"/>
      <c r="U102" s="26"/>
      <c r="V102" s="26"/>
      <c r="W102" s="26"/>
      <c r="X102" s="26"/>
      <c r="Y102" s="26"/>
      <c r="Z102" s="26"/>
    </row>
    <row r="103" spans="2:26" x14ac:dyDescent="0.3">
      <c r="B103" s="69"/>
      <c r="J103" s="27"/>
      <c r="K103" s="27"/>
      <c r="L103" s="27"/>
      <c r="M103" s="27"/>
      <c r="N103" s="27"/>
      <c r="O103" s="27"/>
      <c r="P103" s="27"/>
      <c r="Q103" s="27"/>
      <c r="R103" s="27"/>
      <c r="S103" s="27"/>
      <c r="T103" s="27"/>
      <c r="U103" s="27"/>
      <c r="V103" s="27"/>
      <c r="W103" s="27"/>
      <c r="X103" s="27"/>
      <c r="Y103" s="27"/>
      <c r="Z103" s="27"/>
    </row>
    <row r="104" spans="2:26" ht="15.6" x14ac:dyDescent="0.3">
      <c r="B104" s="26"/>
      <c r="J104" s="178"/>
      <c r="K104" s="178"/>
      <c r="L104" s="178"/>
      <c r="M104" s="178"/>
      <c r="N104" s="178"/>
      <c r="O104" s="178"/>
      <c r="P104" s="178"/>
      <c r="Q104" s="178"/>
      <c r="R104" s="178"/>
      <c r="S104" s="178"/>
      <c r="T104" s="178"/>
      <c r="U104" s="178"/>
      <c r="V104" s="178"/>
      <c r="W104" s="178"/>
      <c r="X104" s="178"/>
      <c r="Y104" s="178"/>
      <c r="Z104" s="178"/>
    </row>
    <row r="105" spans="2:26" x14ac:dyDescent="0.3">
      <c r="B105" s="26"/>
      <c r="J105" s="20"/>
      <c r="K105" s="20"/>
      <c r="L105" s="20"/>
      <c r="M105" s="20"/>
      <c r="N105" s="20"/>
      <c r="O105" s="20"/>
      <c r="P105" s="20"/>
      <c r="Q105" s="20"/>
      <c r="R105" s="20"/>
      <c r="S105" s="20"/>
      <c r="T105" s="20"/>
      <c r="U105" s="20"/>
      <c r="V105" s="20"/>
      <c r="W105" s="20"/>
      <c r="X105" s="20"/>
      <c r="Y105" s="20"/>
      <c r="Z105" s="20"/>
    </row>
    <row r="106" spans="2:26" x14ac:dyDescent="0.3">
      <c r="B106" s="69"/>
      <c r="J106" s="26"/>
      <c r="K106" s="26"/>
      <c r="L106" s="26"/>
      <c r="M106" s="26"/>
      <c r="N106" s="26"/>
      <c r="O106" s="26"/>
      <c r="P106" s="26"/>
      <c r="Q106" s="26"/>
      <c r="R106" s="26"/>
      <c r="S106" s="26"/>
      <c r="T106" s="26"/>
      <c r="U106" s="26"/>
      <c r="V106" s="26"/>
      <c r="W106" s="26"/>
      <c r="X106" s="26"/>
      <c r="Y106" s="26"/>
      <c r="Z106" s="26"/>
    </row>
    <row r="107" spans="2:26" x14ac:dyDescent="0.3">
      <c r="B107" s="69"/>
      <c r="J107" s="27"/>
      <c r="K107" s="27"/>
      <c r="L107" s="27"/>
      <c r="M107" s="27"/>
      <c r="N107" s="27"/>
      <c r="O107" s="27"/>
      <c r="P107" s="27"/>
      <c r="Q107" s="27"/>
      <c r="R107" s="27"/>
      <c r="S107" s="27"/>
      <c r="T107" s="27"/>
      <c r="U107" s="27"/>
      <c r="V107" s="27"/>
      <c r="W107" s="27"/>
      <c r="X107" s="27"/>
      <c r="Y107" s="27"/>
      <c r="Z107" s="27"/>
    </row>
    <row r="108" spans="2:26" x14ac:dyDescent="0.3">
      <c r="B108" s="69"/>
      <c r="J108" s="26"/>
      <c r="K108" s="26"/>
      <c r="L108" s="26"/>
      <c r="M108" s="26"/>
      <c r="N108" s="26"/>
      <c r="O108" s="26"/>
      <c r="P108" s="26"/>
      <c r="Q108" s="26"/>
      <c r="R108" s="26"/>
      <c r="S108" s="26"/>
      <c r="T108" s="26"/>
      <c r="U108" s="26"/>
      <c r="V108" s="26"/>
      <c r="W108" s="26"/>
      <c r="X108" s="26"/>
      <c r="Y108" s="26"/>
      <c r="Z108" s="26"/>
    </row>
    <row r="109" spans="2:26" x14ac:dyDescent="0.3">
      <c r="B109" s="69"/>
      <c r="J109" s="27"/>
      <c r="K109" s="27"/>
      <c r="L109" s="27"/>
      <c r="M109" s="27"/>
      <c r="N109" s="27"/>
      <c r="O109" s="27"/>
      <c r="P109" s="27"/>
      <c r="Q109" s="27"/>
      <c r="R109" s="27"/>
      <c r="S109" s="27"/>
      <c r="T109" s="27"/>
      <c r="U109" s="27"/>
      <c r="V109" s="27"/>
      <c r="W109" s="27"/>
      <c r="X109" s="27"/>
      <c r="Y109" s="27"/>
      <c r="Z109" s="27"/>
    </row>
    <row r="110" spans="2:26" x14ac:dyDescent="0.3">
      <c r="B110" s="69"/>
      <c r="J110" s="26"/>
      <c r="K110" s="26"/>
      <c r="L110" s="26"/>
      <c r="M110" s="26"/>
      <c r="N110" s="26"/>
      <c r="O110" s="26"/>
      <c r="P110" s="26"/>
      <c r="Q110" s="26"/>
      <c r="R110" s="26"/>
      <c r="S110" s="26"/>
      <c r="T110" s="26"/>
      <c r="U110" s="26"/>
      <c r="V110" s="26"/>
      <c r="W110" s="26"/>
      <c r="X110" s="26"/>
      <c r="Y110" s="26"/>
      <c r="Z110" s="26"/>
    </row>
    <row r="111" spans="2:26" x14ac:dyDescent="0.3">
      <c r="B111" s="69"/>
      <c r="J111" s="27"/>
      <c r="K111" s="27"/>
      <c r="L111" s="27"/>
      <c r="M111" s="27"/>
      <c r="N111" s="27"/>
      <c r="O111" s="27"/>
      <c r="P111" s="27"/>
      <c r="Q111" s="27"/>
      <c r="R111" s="27"/>
      <c r="S111" s="27"/>
      <c r="T111" s="27"/>
      <c r="U111" s="27"/>
      <c r="V111" s="27"/>
      <c r="W111" s="27"/>
      <c r="X111" s="27"/>
      <c r="Y111" s="27"/>
      <c r="Z111" s="27"/>
    </row>
    <row r="112" spans="2:26" ht="15.6" x14ac:dyDescent="0.3">
      <c r="B112" s="26"/>
      <c r="J112" s="178"/>
      <c r="K112" s="178"/>
      <c r="L112" s="178"/>
      <c r="M112" s="178"/>
      <c r="N112" s="178"/>
      <c r="O112" s="178"/>
      <c r="P112" s="178"/>
      <c r="Q112" s="178"/>
      <c r="R112" s="178"/>
      <c r="S112" s="178"/>
      <c r="T112" s="178"/>
      <c r="U112" s="178"/>
      <c r="V112" s="178"/>
      <c r="W112" s="178"/>
      <c r="X112" s="178"/>
      <c r="Y112" s="178"/>
      <c r="Z112" s="178"/>
    </row>
    <row r="113" spans="2:26" x14ac:dyDescent="0.3">
      <c r="B113" s="26"/>
      <c r="J113" s="20"/>
      <c r="K113" s="20"/>
      <c r="L113" s="20"/>
      <c r="M113" s="20"/>
      <c r="N113" s="20"/>
      <c r="O113" s="20"/>
      <c r="P113" s="20"/>
      <c r="Q113" s="20"/>
      <c r="R113" s="20"/>
      <c r="S113" s="20"/>
      <c r="T113" s="20"/>
      <c r="U113" s="20"/>
      <c r="V113" s="20"/>
      <c r="W113" s="20"/>
      <c r="X113" s="20"/>
      <c r="Y113" s="20"/>
      <c r="Z113" s="20"/>
    </row>
    <row r="114" spans="2:26" x14ac:dyDescent="0.3">
      <c r="B114" s="69"/>
      <c r="J114" s="26"/>
      <c r="K114" s="26"/>
      <c r="L114" s="26"/>
      <c r="M114" s="26"/>
      <c r="N114" s="26"/>
      <c r="O114" s="26"/>
      <c r="P114" s="26"/>
      <c r="Q114" s="26"/>
      <c r="R114" s="26"/>
      <c r="S114" s="26"/>
      <c r="T114" s="26"/>
      <c r="U114" s="26"/>
      <c r="V114" s="26"/>
      <c r="W114" s="26"/>
      <c r="X114" s="26"/>
      <c r="Y114" s="26"/>
      <c r="Z114" s="26"/>
    </row>
    <row r="115" spans="2:26" x14ac:dyDescent="0.3">
      <c r="B115" s="69"/>
      <c r="J115" s="27"/>
      <c r="K115" s="27"/>
      <c r="L115" s="27"/>
      <c r="M115" s="27"/>
      <c r="N115" s="27"/>
      <c r="O115" s="27"/>
      <c r="P115" s="27"/>
      <c r="Q115" s="27"/>
      <c r="R115" s="27"/>
      <c r="S115" s="27"/>
      <c r="T115" s="27"/>
      <c r="U115" s="27"/>
      <c r="V115" s="27"/>
      <c r="W115" s="27"/>
      <c r="X115" s="27"/>
      <c r="Y115" s="27"/>
      <c r="Z115" s="27"/>
    </row>
    <row r="116" spans="2:26" x14ac:dyDescent="0.3">
      <c r="B116" s="69"/>
      <c r="J116" s="26"/>
      <c r="K116" s="26"/>
      <c r="L116" s="26"/>
      <c r="M116" s="26"/>
      <c r="N116" s="26"/>
      <c r="O116" s="26"/>
      <c r="P116" s="26"/>
      <c r="Q116" s="26"/>
      <c r="R116" s="26"/>
      <c r="S116" s="26"/>
      <c r="T116" s="26"/>
      <c r="U116" s="26"/>
      <c r="V116" s="26"/>
      <c r="W116" s="26"/>
      <c r="X116" s="26"/>
      <c r="Y116" s="26"/>
      <c r="Z116" s="26"/>
    </row>
    <row r="117" spans="2:26" x14ac:dyDescent="0.3">
      <c r="B117" s="69"/>
      <c r="J117" s="27"/>
      <c r="K117" s="27"/>
      <c r="L117" s="27"/>
      <c r="M117" s="27"/>
      <c r="N117" s="27"/>
      <c r="O117" s="27"/>
      <c r="P117" s="27"/>
      <c r="Q117" s="27"/>
      <c r="R117" s="27"/>
      <c r="S117" s="27"/>
      <c r="T117" s="27"/>
      <c r="U117" s="27"/>
      <c r="V117" s="27"/>
      <c r="W117" s="27"/>
      <c r="X117" s="27"/>
      <c r="Y117" s="27"/>
      <c r="Z117" s="27"/>
    </row>
    <row r="118" spans="2:26" x14ac:dyDescent="0.3">
      <c r="B118" s="69"/>
      <c r="J118" s="26"/>
      <c r="K118" s="26"/>
      <c r="L118" s="26"/>
      <c r="M118" s="26"/>
      <c r="N118" s="26"/>
      <c r="O118" s="26"/>
      <c r="P118" s="26"/>
      <c r="Q118" s="26"/>
      <c r="R118" s="26"/>
      <c r="S118" s="26"/>
      <c r="T118" s="26"/>
      <c r="U118" s="26"/>
      <c r="V118" s="26"/>
      <c r="W118" s="26"/>
      <c r="X118" s="26"/>
      <c r="Y118" s="26"/>
      <c r="Z118" s="26"/>
    </row>
    <row r="119" spans="2:26" x14ac:dyDescent="0.3">
      <c r="B119" s="69"/>
      <c r="J119" s="27"/>
      <c r="K119" s="27"/>
      <c r="L119" s="27"/>
      <c r="M119" s="27"/>
      <c r="N119" s="27"/>
      <c r="O119" s="27"/>
      <c r="P119" s="27"/>
      <c r="Q119" s="27"/>
      <c r="R119" s="27"/>
      <c r="S119" s="27"/>
      <c r="T119" s="27"/>
      <c r="U119" s="27"/>
      <c r="V119" s="27"/>
      <c r="W119" s="27"/>
      <c r="X119" s="27"/>
      <c r="Y119" s="27"/>
      <c r="Z119" s="27"/>
    </row>
    <row r="120" spans="2:26" ht="15.6" x14ac:dyDescent="0.3">
      <c r="B120" s="26"/>
      <c r="J120" s="178"/>
      <c r="K120" s="178"/>
      <c r="L120" s="178"/>
      <c r="M120" s="178"/>
      <c r="N120" s="178"/>
      <c r="O120" s="178"/>
      <c r="P120" s="178"/>
      <c r="Q120" s="178"/>
      <c r="R120" s="178"/>
      <c r="S120" s="178"/>
      <c r="T120" s="178"/>
      <c r="U120" s="178"/>
      <c r="V120" s="178"/>
      <c r="W120" s="178"/>
      <c r="X120" s="178"/>
      <c r="Y120" s="178"/>
      <c r="Z120" s="178"/>
    </row>
    <row r="121" spans="2:26" x14ac:dyDescent="0.3">
      <c r="B121" s="26"/>
      <c r="J121" s="20"/>
      <c r="K121" s="20"/>
      <c r="L121" s="20"/>
      <c r="M121" s="20"/>
      <c r="N121" s="20"/>
      <c r="O121" s="20"/>
      <c r="P121" s="20"/>
      <c r="Q121" s="20"/>
      <c r="R121" s="20"/>
      <c r="S121" s="20"/>
      <c r="T121" s="20"/>
      <c r="U121" s="20"/>
      <c r="V121" s="20"/>
      <c r="W121" s="20"/>
      <c r="X121" s="20"/>
      <c r="Y121" s="20"/>
      <c r="Z121" s="20"/>
    </row>
    <row r="122" spans="2:26" x14ac:dyDescent="0.3">
      <c r="B122" s="69"/>
      <c r="J122" s="26"/>
      <c r="K122" s="26"/>
      <c r="L122" s="26"/>
      <c r="M122" s="26"/>
      <c r="N122" s="26"/>
      <c r="O122" s="26"/>
      <c r="P122" s="26"/>
      <c r="Q122" s="26"/>
      <c r="R122" s="26"/>
      <c r="S122" s="26"/>
      <c r="T122" s="26"/>
      <c r="U122" s="26"/>
      <c r="V122" s="26"/>
      <c r="W122" s="26"/>
      <c r="X122" s="26"/>
      <c r="Y122" s="26"/>
      <c r="Z122" s="26"/>
    </row>
    <row r="123" spans="2:26" x14ac:dyDescent="0.3">
      <c r="B123" s="69"/>
      <c r="J123" s="27"/>
      <c r="K123" s="27"/>
      <c r="L123" s="27"/>
      <c r="M123" s="27"/>
      <c r="N123" s="27"/>
      <c r="O123" s="27"/>
      <c r="P123" s="27"/>
      <c r="Q123" s="27"/>
      <c r="R123" s="27"/>
      <c r="S123" s="27"/>
      <c r="T123" s="27"/>
      <c r="U123" s="27"/>
      <c r="V123" s="27"/>
      <c r="W123" s="27"/>
      <c r="X123" s="27"/>
      <c r="Y123" s="27"/>
      <c r="Z123" s="27"/>
    </row>
    <row r="124" spans="2:26" x14ac:dyDescent="0.3">
      <c r="B124" s="69"/>
      <c r="J124" s="26"/>
      <c r="K124" s="26"/>
      <c r="L124" s="26"/>
      <c r="M124" s="26"/>
      <c r="N124" s="26"/>
      <c r="O124" s="26"/>
      <c r="P124" s="26"/>
      <c r="Q124" s="26"/>
      <c r="R124" s="26"/>
      <c r="S124" s="26"/>
      <c r="T124" s="26"/>
      <c r="U124" s="26"/>
      <c r="V124" s="26"/>
      <c r="W124" s="26"/>
      <c r="X124" s="26"/>
      <c r="Y124" s="26"/>
      <c r="Z124" s="26"/>
    </row>
    <row r="125" spans="2:26" x14ac:dyDescent="0.3">
      <c r="B125" s="69"/>
      <c r="J125" s="27"/>
      <c r="K125" s="27"/>
      <c r="L125" s="27"/>
      <c r="M125" s="27"/>
      <c r="N125" s="27"/>
      <c r="O125" s="27"/>
      <c r="P125" s="27"/>
      <c r="Q125" s="27"/>
      <c r="R125" s="27"/>
      <c r="S125" s="27"/>
      <c r="T125" s="27"/>
      <c r="U125" s="27"/>
      <c r="V125" s="27"/>
      <c r="W125" s="27"/>
      <c r="X125" s="27"/>
      <c r="Y125" s="27"/>
      <c r="Z125" s="27"/>
    </row>
    <row r="126" spans="2:26" x14ac:dyDescent="0.3">
      <c r="B126" s="69"/>
      <c r="J126" s="26"/>
      <c r="K126" s="26"/>
      <c r="L126" s="26"/>
      <c r="M126" s="26"/>
      <c r="N126" s="26"/>
      <c r="O126" s="26"/>
      <c r="P126" s="26"/>
      <c r="Q126" s="26"/>
      <c r="R126" s="26"/>
      <c r="S126" s="26"/>
      <c r="T126" s="26"/>
      <c r="U126" s="26"/>
      <c r="V126" s="26"/>
      <c r="W126" s="26"/>
      <c r="X126" s="26"/>
      <c r="Y126" s="26"/>
      <c r="Z126" s="26"/>
    </row>
    <row r="127" spans="2:26" x14ac:dyDescent="0.3">
      <c r="B127" s="69"/>
      <c r="J127" s="27"/>
      <c r="K127" s="27"/>
      <c r="L127" s="27"/>
      <c r="M127" s="27"/>
      <c r="N127" s="27"/>
      <c r="O127" s="27"/>
      <c r="P127" s="27"/>
      <c r="Q127" s="27"/>
      <c r="R127" s="27"/>
      <c r="S127" s="27"/>
      <c r="T127" s="27"/>
      <c r="U127" s="27"/>
      <c r="V127" s="27"/>
      <c r="W127" s="27"/>
      <c r="X127" s="27"/>
      <c r="Y127" s="27"/>
      <c r="Z127" s="27"/>
    </row>
  </sheetData>
  <sheetProtection algorithmName="SHA-512" hashValue="VG74Z+9LaMmiYyEbLHgommqLa3gF7MlymtJR8aDiiCoC8lmhAtlCOoHJyuHZsrQaE4hpjNOptqCPUIJMZUKiNA==" saltValue="HoldBE0aOMmZzkAlQtp8Fg==" spinCount="100000" sheet="1" objects="1" scenarios="1"/>
  <mergeCells count="21">
    <mergeCell ref="A20:A23"/>
    <mergeCell ref="A24:A27"/>
    <mergeCell ref="A32:A35"/>
    <mergeCell ref="A36:A39"/>
    <mergeCell ref="A40:A43"/>
    <mergeCell ref="A28:A31"/>
    <mergeCell ref="A16:A19"/>
    <mergeCell ref="C1:I1"/>
    <mergeCell ref="J1:S1"/>
    <mergeCell ref="C2:D2"/>
    <mergeCell ref="E2:G2"/>
    <mergeCell ref="H2:I2"/>
    <mergeCell ref="J2:L2"/>
    <mergeCell ref="M2:N2"/>
    <mergeCell ref="O2:Q2"/>
    <mergeCell ref="R2:S2"/>
    <mergeCell ref="A1:B2"/>
    <mergeCell ref="A3:B3"/>
    <mergeCell ref="A4:A7"/>
    <mergeCell ref="A8:A11"/>
    <mergeCell ref="A12:A15"/>
  </mergeCells>
  <conditionalFormatting sqref="C7:S7 C11:S11 C15:S15 C19:S19 C23:S23 C27:S27 C31:S31 C35:S35 C39:S39 C43:S43">
    <cfRule type="cellIs" dxfId="2" priority="2" operator="greaterThanOrEqual">
      <formula>0.85</formula>
    </cfRule>
    <cfRule type="cellIs" dxfId="1" priority="1" operator="lessThanOrEqual">
      <formula>0.84</formula>
    </cfRule>
  </conditionalFormatting>
  <dataValidations count="1">
    <dataValidation type="whole" allowBlank="1" showInputMessage="1" showErrorMessage="1" sqref="AB35">
      <formula1>1</formula1>
      <formula2>1</formula2>
    </dataValidation>
  </dataValidations>
  <pageMargins left="0.7" right="0.7" top="0.75" bottom="0.7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C123"/>
  <sheetViews>
    <sheetView zoomScale="106" zoomScaleNormal="106" workbookViewId="0">
      <pane xSplit="1" ySplit="3" topLeftCell="B4" activePane="bottomRight" state="frozen"/>
      <selection pane="topRight" activeCell="B1" sqref="B1"/>
      <selection pane="bottomLeft" activeCell="A3" sqref="A3"/>
      <selection pane="bottomRight"/>
    </sheetView>
  </sheetViews>
  <sheetFormatPr defaultRowHeight="14.4" x14ac:dyDescent="0.3"/>
  <cols>
    <col min="1" max="1" width="26.88671875" customWidth="1"/>
    <col min="2" max="9" width="9.6640625" customWidth="1"/>
    <col min="10" max="10" width="32.33203125" customWidth="1"/>
    <col min="11" max="11" width="10.88671875" customWidth="1"/>
    <col min="12" max="12" width="17.109375" customWidth="1"/>
    <col min="13" max="15" width="10.6640625" customWidth="1"/>
    <col min="16" max="16" width="11" customWidth="1"/>
    <col min="17" max="26" width="10.6640625" customWidth="1"/>
  </cols>
  <sheetData>
    <row r="1" spans="1:29" ht="15" thickBot="1" x14ac:dyDescent="0.35">
      <c r="A1" s="238" t="s">
        <v>134</v>
      </c>
      <c r="J1" s="324"/>
      <c r="K1" s="324"/>
      <c r="L1" s="18"/>
      <c r="M1" s="18"/>
      <c r="N1" s="18"/>
      <c r="O1" s="18"/>
      <c r="P1" s="18"/>
      <c r="Q1" s="18"/>
      <c r="R1" s="18"/>
      <c r="S1" s="18"/>
      <c r="T1" s="18"/>
      <c r="U1" s="18"/>
      <c r="V1" s="18"/>
      <c r="W1" s="18"/>
      <c r="X1" s="18"/>
      <c r="Y1" s="18"/>
      <c r="Z1" s="18"/>
      <c r="AB1" t="s">
        <v>17</v>
      </c>
    </row>
    <row r="2" spans="1:29" ht="15" thickBot="1" x14ac:dyDescent="0.35">
      <c r="A2" s="6"/>
      <c r="B2" s="264" t="s">
        <v>4</v>
      </c>
      <c r="C2" s="265"/>
      <c r="D2" s="265"/>
      <c r="E2" s="265"/>
      <c r="F2" s="265"/>
      <c r="G2" s="265"/>
      <c r="H2" s="265"/>
      <c r="I2" s="266"/>
      <c r="J2" s="39" t="s">
        <v>22</v>
      </c>
      <c r="K2" s="18"/>
      <c r="L2" s="326" t="s">
        <v>23</v>
      </c>
      <c r="M2" s="327"/>
      <c r="N2" s="327"/>
      <c r="O2" s="328"/>
      <c r="P2" s="324"/>
      <c r="Q2" s="324"/>
      <c r="R2" s="324"/>
      <c r="S2" s="18"/>
      <c r="T2" s="324"/>
      <c r="U2" s="324"/>
      <c r="V2" s="324"/>
      <c r="W2" s="324"/>
      <c r="X2" s="324"/>
      <c r="Y2" s="324"/>
      <c r="Z2" s="324"/>
    </row>
    <row r="3" spans="1:29" ht="29.4" thickBot="1" x14ac:dyDescent="0.35">
      <c r="A3" s="5" t="s">
        <v>0</v>
      </c>
      <c r="B3" s="28" t="s">
        <v>8</v>
      </c>
      <c r="C3" s="29" t="s">
        <v>9</v>
      </c>
      <c r="D3" s="29" t="s">
        <v>55</v>
      </c>
      <c r="E3" s="30" t="s">
        <v>54</v>
      </c>
      <c r="F3" s="30" t="s">
        <v>131</v>
      </c>
      <c r="G3" s="30" t="s">
        <v>18</v>
      </c>
      <c r="H3" s="30" t="s">
        <v>19</v>
      </c>
      <c r="I3" s="31" t="s">
        <v>16</v>
      </c>
      <c r="J3" s="42" t="s">
        <v>90</v>
      </c>
      <c r="K3" s="40"/>
      <c r="L3" s="43" t="s">
        <v>24</v>
      </c>
      <c r="M3" s="43" t="s">
        <v>25</v>
      </c>
      <c r="N3" s="43" t="s">
        <v>26</v>
      </c>
      <c r="O3" s="43" t="s">
        <v>27</v>
      </c>
      <c r="P3" s="20"/>
      <c r="Q3" s="20"/>
      <c r="R3" s="20"/>
      <c r="S3" s="20"/>
      <c r="T3" s="20"/>
      <c r="U3" s="20"/>
      <c r="V3" s="20"/>
      <c r="W3" s="20"/>
      <c r="X3" s="20"/>
      <c r="Y3" s="20"/>
      <c r="Z3" s="20"/>
      <c r="AA3" s="1"/>
      <c r="AB3" s="1"/>
      <c r="AC3" s="1"/>
    </row>
    <row r="4" spans="1:29" ht="15" customHeight="1" x14ac:dyDescent="0.3">
      <c r="A4" s="6" t="str">
        <f>('Communication &amp; Language'!A4)</f>
        <v>Example Child A</v>
      </c>
      <c r="B4" s="16" t="str">
        <f>('Communication &amp; Language'!B4)</f>
        <v>M</v>
      </c>
      <c r="C4" s="70" t="str">
        <f>('Communication &amp; Language'!C4)</f>
        <v>Y</v>
      </c>
      <c r="D4" s="70" t="str">
        <f>('Communication &amp; Language'!D4)</f>
        <v>Y</v>
      </c>
      <c r="E4" s="70">
        <f>('Communication &amp; Language'!E4)</f>
        <v>0</v>
      </c>
      <c r="F4" s="70" t="str">
        <f>'Communication &amp; Language'!F4</f>
        <v>Y</v>
      </c>
      <c r="G4" s="70">
        <f>('Communication &amp; Language'!G4)</f>
        <v>0</v>
      </c>
      <c r="H4" s="70">
        <f>('Communication &amp; Language'!H4)</f>
        <v>0</v>
      </c>
      <c r="I4" s="71" t="str">
        <f>('Communication &amp; Language'!I4)</f>
        <v>Y</v>
      </c>
      <c r="J4" s="36">
        <f>COUNTIF('Summer Data'!J4:U4,"2")</f>
        <v>12</v>
      </c>
      <c r="K4" s="41"/>
      <c r="L4" s="44" t="s">
        <v>28</v>
      </c>
      <c r="M4" s="47">
        <f>COUNTIF(J4:J48, "12")</f>
        <v>1</v>
      </c>
      <c r="N4" s="50">
        <f>SUM(M4/$B49)</f>
        <v>0.33333333333333331</v>
      </c>
      <c r="O4" s="116"/>
      <c r="P4" s="35"/>
      <c r="Q4" s="35"/>
      <c r="R4" s="35"/>
    </row>
    <row r="5" spans="1:29" x14ac:dyDescent="0.3">
      <c r="A5" s="6" t="str">
        <f>('Communication &amp; Language'!A5)</f>
        <v>Example Child B</v>
      </c>
      <c r="B5" s="4" t="str">
        <f>('Communication &amp; Language'!B5)</f>
        <v>F</v>
      </c>
      <c r="C5" s="72" t="str">
        <f>('Communication &amp; Language'!C5)</f>
        <v>Y</v>
      </c>
      <c r="D5" s="72">
        <f>('Communication &amp; Language'!D5)</f>
        <v>0</v>
      </c>
      <c r="E5" s="72" t="str">
        <f>('Communication &amp; Language'!E5)</f>
        <v>Y</v>
      </c>
      <c r="F5" s="72">
        <f>'Communication &amp; Language'!F5</f>
        <v>0</v>
      </c>
      <c r="G5" s="72" t="str">
        <f>('Communication &amp; Language'!G5)</f>
        <v>Y</v>
      </c>
      <c r="H5" s="72">
        <f>('Communication &amp; Language'!H5)</f>
        <v>0</v>
      </c>
      <c r="I5" s="73">
        <f>('Communication &amp; Language'!I5)</f>
        <v>0</v>
      </c>
      <c r="J5" s="37">
        <f>COUNTIF('Summer Data'!J5:U5,"2")</f>
        <v>10</v>
      </c>
      <c r="K5" s="41"/>
      <c r="L5" s="45" t="s">
        <v>6</v>
      </c>
      <c r="M5" s="48">
        <f>COUNTIFS(J4:J48, "12", $B4:$B48, "m")</f>
        <v>1</v>
      </c>
      <c r="N5" s="51">
        <f>SUM(M5/$B50)</f>
        <v>0.5</v>
      </c>
      <c r="O5" s="117"/>
      <c r="P5" s="35"/>
      <c r="Q5" s="35"/>
      <c r="R5" s="35"/>
    </row>
    <row r="6" spans="1:29" x14ac:dyDescent="0.3">
      <c r="A6" s="6" t="str">
        <f>('Communication &amp; Language'!A6)</f>
        <v>Example Child C</v>
      </c>
      <c r="B6" s="4" t="str">
        <f>('Communication &amp; Language'!B6)</f>
        <v>M</v>
      </c>
      <c r="C6" s="72">
        <f>('Communication &amp; Language'!C6)</f>
        <v>0</v>
      </c>
      <c r="D6" s="72">
        <f>('Communication &amp; Language'!D6)</f>
        <v>0</v>
      </c>
      <c r="E6" s="72">
        <f>('Communication &amp; Language'!E6)</f>
        <v>0</v>
      </c>
      <c r="F6" s="72">
        <f>'Communication &amp; Language'!F6</f>
        <v>0</v>
      </c>
      <c r="G6" s="72">
        <f>('Communication &amp; Language'!G6)</f>
        <v>0</v>
      </c>
      <c r="H6" s="72" t="str">
        <f>('Communication &amp; Language'!H6)</f>
        <v>Y</v>
      </c>
      <c r="I6" s="73">
        <f>('Communication &amp; Language'!I6)</f>
        <v>0</v>
      </c>
      <c r="J6" s="37">
        <f>COUNTIF('Summer Data'!J6:U6,"2")</f>
        <v>6</v>
      </c>
      <c r="K6" s="41"/>
      <c r="L6" s="45" t="s">
        <v>7</v>
      </c>
      <c r="M6" s="48">
        <f>COUNTIFS(J4:J48, "12", $B4:$B48, "f")</f>
        <v>0</v>
      </c>
      <c r="N6" s="51">
        <f>SUM(M6/$B51)</f>
        <v>0</v>
      </c>
      <c r="O6" s="117"/>
      <c r="P6" s="35"/>
      <c r="Q6" s="35"/>
      <c r="R6" s="35"/>
    </row>
    <row r="7" spans="1:29" x14ac:dyDescent="0.3">
      <c r="A7" s="6" t="str">
        <f>('Communication &amp; Language'!A7)</f>
        <v>Pupil name</v>
      </c>
      <c r="B7" s="4">
        <f>('Communication &amp; Language'!B7)</f>
        <v>0</v>
      </c>
      <c r="C7" s="72">
        <f>('Communication &amp; Language'!C7)</f>
        <v>0</v>
      </c>
      <c r="D7" s="72">
        <f>('Communication &amp; Language'!D7)</f>
        <v>0</v>
      </c>
      <c r="E7" s="72">
        <f>('Communication &amp; Language'!E7)</f>
        <v>0</v>
      </c>
      <c r="F7" s="72">
        <f>'Communication &amp; Language'!F7</f>
        <v>0</v>
      </c>
      <c r="G7" s="72">
        <f>('Communication &amp; Language'!G7)</f>
        <v>0</v>
      </c>
      <c r="H7" s="72">
        <f>('Communication &amp; Language'!H7)</f>
        <v>0</v>
      </c>
      <c r="I7" s="73">
        <f>('Communication &amp; Language'!I7)</f>
        <v>0</v>
      </c>
      <c r="J7" s="37">
        <f>COUNTIF('Summer Data'!J7:U7,"2")</f>
        <v>0</v>
      </c>
      <c r="K7" s="41"/>
      <c r="L7" s="45" t="s">
        <v>29</v>
      </c>
      <c r="M7" s="48">
        <f>COUNTIFS(J4:J48, "12", $C4:$C48, "*")</f>
        <v>1</v>
      </c>
      <c r="N7" s="51">
        <f>SUM(M7/$C49)</f>
        <v>0.5</v>
      </c>
      <c r="O7" s="117"/>
      <c r="P7" s="35"/>
      <c r="Q7" s="35"/>
      <c r="R7" s="35"/>
    </row>
    <row r="8" spans="1:29" x14ac:dyDescent="0.3">
      <c r="A8" s="6" t="str">
        <f>('Communication &amp; Language'!A8)</f>
        <v>Pupil name</v>
      </c>
      <c r="B8" s="4">
        <f>('Communication &amp; Language'!B8)</f>
        <v>0</v>
      </c>
      <c r="C8" s="72">
        <f>('Communication &amp; Language'!C8)</f>
        <v>0</v>
      </c>
      <c r="D8" s="72">
        <f>('Communication &amp; Language'!D8)</f>
        <v>0</v>
      </c>
      <c r="E8" s="72">
        <f>('Communication &amp; Language'!E8)</f>
        <v>0</v>
      </c>
      <c r="F8" s="72">
        <f>'Communication &amp; Language'!F8</f>
        <v>0</v>
      </c>
      <c r="G8" s="72">
        <f>('Communication &amp; Language'!G8)</f>
        <v>0</v>
      </c>
      <c r="H8" s="72">
        <f>('Communication &amp; Language'!H8)</f>
        <v>0</v>
      </c>
      <c r="I8" s="73">
        <f>('Communication &amp; Language'!I8)</f>
        <v>0</v>
      </c>
      <c r="J8" s="37">
        <f>COUNTIF('Summer Data'!J8:U8,"2")</f>
        <v>0</v>
      </c>
      <c r="K8" s="41"/>
      <c r="L8" s="45" t="s">
        <v>55</v>
      </c>
      <c r="M8" s="48">
        <f>COUNTIFS(J4:J48, "12", $D4:$D48, "*")</f>
        <v>1</v>
      </c>
      <c r="N8" s="51">
        <f>SUM(M8/$D49)</f>
        <v>1</v>
      </c>
      <c r="O8" s="117"/>
      <c r="P8" s="35"/>
      <c r="Q8" s="35"/>
      <c r="R8" s="35"/>
    </row>
    <row r="9" spans="1:29" x14ac:dyDescent="0.3">
      <c r="A9" s="6" t="str">
        <f>('Communication &amp; Language'!A9)</f>
        <v>Pupil name</v>
      </c>
      <c r="B9" s="4">
        <f>('Communication &amp; Language'!B9)</f>
        <v>0</v>
      </c>
      <c r="C9" s="72">
        <f>('Communication &amp; Language'!C9)</f>
        <v>0</v>
      </c>
      <c r="D9" s="72">
        <f>('Communication &amp; Language'!D9)</f>
        <v>0</v>
      </c>
      <c r="E9" s="72">
        <f>('Communication &amp; Language'!E9)</f>
        <v>0</v>
      </c>
      <c r="F9" s="72">
        <f>'Communication &amp; Language'!F9</f>
        <v>0</v>
      </c>
      <c r="G9" s="72">
        <f>('Communication &amp; Language'!G9)</f>
        <v>0</v>
      </c>
      <c r="H9" s="72">
        <f>('Communication &amp; Language'!H9)</f>
        <v>0</v>
      </c>
      <c r="I9" s="73">
        <f>('Communication &amp; Language'!I9)</f>
        <v>0</v>
      </c>
      <c r="J9" s="37">
        <f>COUNTIF('Summer Data'!J9:U9,"2")</f>
        <v>0</v>
      </c>
      <c r="K9" s="41"/>
      <c r="L9" s="45" t="s">
        <v>57</v>
      </c>
      <c r="M9" s="48">
        <f>COUNTIFS(J4:J48, "12", $E4:$E48, "*")</f>
        <v>0</v>
      </c>
      <c r="N9" s="51">
        <f>SUM(M9/$E49)</f>
        <v>0</v>
      </c>
      <c r="O9" s="117"/>
      <c r="P9" s="35"/>
      <c r="Q9" s="35"/>
      <c r="R9" s="35"/>
    </row>
    <row r="10" spans="1:29" x14ac:dyDescent="0.3">
      <c r="A10" s="6" t="str">
        <f>('Communication &amp; Language'!A10)</f>
        <v>Pupil name</v>
      </c>
      <c r="B10" s="4">
        <f>('Communication &amp; Language'!B10)</f>
        <v>0</v>
      </c>
      <c r="C10" s="72">
        <f>('Communication &amp; Language'!C10)</f>
        <v>0</v>
      </c>
      <c r="D10" s="72">
        <f>('Communication &amp; Language'!D10)</f>
        <v>0</v>
      </c>
      <c r="E10" s="72">
        <f>('Communication &amp; Language'!E10)</f>
        <v>0</v>
      </c>
      <c r="F10" s="72">
        <f>'Communication &amp; Language'!F10</f>
        <v>0</v>
      </c>
      <c r="G10" s="72">
        <f>('Communication &amp; Language'!G10)</f>
        <v>0</v>
      </c>
      <c r="H10" s="72">
        <f>('Communication &amp; Language'!H10)</f>
        <v>0</v>
      </c>
      <c r="I10" s="73">
        <f>('Communication &amp; Language'!I10)</f>
        <v>0</v>
      </c>
      <c r="J10" s="37">
        <f>COUNTIF('Summer Data'!J10:U10,"2")</f>
        <v>0</v>
      </c>
      <c r="K10" s="41"/>
      <c r="L10" s="45" t="s">
        <v>131</v>
      </c>
      <c r="M10" s="48">
        <f>COUNTIFS(J4:J48, "12", $F4:$F48, "*")</f>
        <v>1</v>
      </c>
      <c r="N10" s="51">
        <f>SUM(M10/$F49)</f>
        <v>1</v>
      </c>
      <c r="O10" s="117"/>
      <c r="P10" s="35"/>
      <c r="Q10" s="35"/>
      <c r="R10" s="35"/>
    </row>
    <row r="11" spans="1:29" x14ac:dyDescent="0.3">
      <c r="A11" s="6" t="str">
        <f>('Communication &amp; Language'!A11)</f>
        <v>Pupil name</v>
      </c>
      <c r="B11" s="4">
        <f>('Communication &amp; Language'!B11)</f>
        <v>0</v>
      </c>
      <c r="C11" s="72">
        <f>('Communication &amp; Language'!C11)</f>
        <v>0</v>
      </c>
      <c r="D11" s="72">
        <f>('Communication &amp; Language'!D11)</f>
        <v>0</v>
      </c>
      <c r="E11" s="72">
        <f>('Communication &amp; Language'!E11)</f>
        <v>0</v>
      </c>
      <c r="F11" s="72">
        <f>'Communication &amp; Language'!F11</f>
        <v>0</v>
      </c>
      <c r="G11" s="72">
        <f>('Communication &amp; Language'!G11)</f>
        <v>0</v>
      </c>
      <c r="H11" s="72">
        <f>('Communication &amp; Language'!H11)</f>
        <v>0</v>
      </c>
      <c r="I11" s="73">
        <f>('Communication &amp; Language'!I11)</f>
        <v>0</v>
      </c>
      <c r="J11" s="37">
        <f>COUNTIF('Summer Data'!J11:U11,"2")</f>
        <v>0</v>
      </c>
      <c r="K11" s="41"/>
      <c r="L11" s="45" t="s">
        <v>30</v>
      </c>
      <c r="M11" s="48">
        <f>COUNTIFS(J4:J48, "12", $G4:$G48, "*")</f>
        <v>0</v>
      </c>
      <c r="N11" s="51">
        <f>SUM(M11/$G49)</f>
        <v>0</v>
      </c>
      <c r="O11" s="117"/>
      <c r="P11" s="35"/>
      <c r="Q11" s="35"/>
      <c r="R11" s="35"/>
    </row>
    <row r="12" spans="1:29" x14ac:dyDescent="0.3">
      <c r="A12" s="6" t="str">
        <f>('Communication &amp; Language'!A12)</f>
        <v>Pupil name</v>
      </c>
      <c r="B12" s="4">
        <f>('Communication &amp; Language'!B12)</f>
        <v>0</v>
      </c>
      <c r="C12" s="72">
        <f>('Communication &amp; Language'!C12)</f>
        <v>0</v>
      </c>
      <c r="D12" s="72">
        <f>('Communication &amp; Language'!D12)</f>
        <v>0</v>
      </c>
      <c r="E12" s="72">
        <f>('Communication &amp; Language'!E12)</f>
        <v>0</v>
      </c>
      <c r="F12" s="72">
        <f>'Communication &amp; Language'!F12</f>
        <v>0</v>
      </c>
      <c r="G12" s="72">
        <f>('Communication &amp; Language'!G12)</f>
        <v>0</v>
      </c>
      <c r="H12" s="72">
        <f>('Communication &amp; Language'!H12)</f>
        <v>0</v>
      </c>
      <c r="I12" s="73">
        <f>('Communication &amp; Language'!I12)</f>
        <v>0</v>
      </c>
      <c r="J12" s="37">
        <f>COUNTIF('Summer Data'!J12:U12,"2")</f>
        <v>0</v>
      </c>
      <c r="K12" s="41"/>
      <c r="L12" s="45" t="s">
        <v>31</v>
      </c>
      <c r="M12" s="48">
        <f>COUNTIFS(J4:J48, "12", $H4:$H48, "*")</f>
        <v>0</v>
      </c>
      <c r="N12" s="51">
        <f>SUM(M12/$H49)</f>
        <v>0</v>
      </c>
      <c r="O12" s="117"/>
      <c r="P12" s="35"/>
      <c r="Q12" s="35"/>
      <c r="R12" s="35"/>
    </row>
    <row r="13" spans="1:29" ht="15" thickBot="1" x14ac:dyDescent="0.35">
      <c r="A13" s="6" t="str">
        <f>('Communication &amp; Language'!A13)</f>
        <v>Pupil name</v>
      </c>
      <c r="B13" s="4">
        <f>('Communication &amp; Language'!B13)</f>
        <v>0</v>
      </c>
      <c r="C13" s="72">
        <f>('Communication &amp; Language'!C13)</f>
        <v>0</v>
      </c>
      <c r="D13" s="72">
        <f>('Communication &amp; Language'!D13)</f>
        <v>0</v>
      </c>
      <c r="E13" s="72">
        <f>('Communication &amp; Language'!E13)</f>
        <v>0</v>
      </c>
      <c r="F13" s="72">
        <f>'Communication &amp; Language'!F13</f>
        <v>0</v>
      </c>
      <c r="G13" s="72">
        <f>('Communication &amp; Language'!G13)</f>
        <v>0</v>
      </c>
      <c r="H13" s="72">
        <f>('Communication &amp; Language'!H13)</f>
        <v>0</v>
      </c>
      <c r="I13" s="73">
        <f>('Communication &amp; Language'!I13)</f>
        <v>0</v>
      </c>
      <c r="J13" s="37">
        <f>COUNTIF('Summer Data'!J13:U13,"2")</f>
        <v>0</v>
      </c>
      <c r="K13" s="41"/>
      <c r="L13" s="46" t="s">
        <v>32</v>
      </c>
      <c r="M13" s="49">
        <f>COUNTIFS(J4:J48, "12", $I4:$I48, "*")</f>
        <v>1</v>
      </c>
      <c r="N13" s="52">
        <f>SUM(M13/$I49)</f>
        <v>1</v>
      </c>
      <c r="O13" s="118"/>
      <c r="P13" s="35"/>
      <c r="Q13" s="35"/>
      <c r="R13" s="35"/>
    </row>
    <row r="14" spans="1:29" x14ac:dyDescent="0.3">
      <c r="A14" s="6" t="str">
        <f>('Communication &amp; Language'!A14)</f>
        <v>Pupil name</v>
      </c>
      <c r="B14" s="4">
        <f>('Communication &amp; Language'!B14)</f>
        <v>0</v>
      </c>
      <c r="C14" s="72">
        <f>('Communication &amp; Language'!C14)</f>
        <v>0</v>
      </c>
      <c r="D14" s="72">
        <f>('Communication &amp; Language'!D14)</f>
        <v>0</v>
      </c>
      <c r="E14" s="72">
        <f>('Communication &amp; Language'!E14)</f>
        <v>0</v>
      </c>
      <c r="F14" s="72">
        <f>'Communication &amp; Language'!F14</f>
        <v>0</v>
      </c>
      <c r="G14" s="72">
        <f>('Communication &amp; Language'!G14)</f>
        <v>0</v>
      </c>
      <c r="H14" s="72">
        <f>('Communication &amp; Language'!H14)</f>
        <v>0</v>
      </c>
      <c r="I14" s="73">
        <f>('Communication &amp; Language'!I14)</f>
        <v>0</v>
      </c>
      <c r="J14" s="37">
        <f>COUNTIF('Summer Data'!J14:U14,"2")</f>
        <v>0</v>
      </c>
      <c r="K14" s="41"/>
      <c r="L14" s="35"/>
      <c r="M14" s="35"/>
      <c r="N14" s="35"/>
      <c r="O14" s="35"/>
      <c r="P14" s="35"/>
      <c r="Q14" s="35"/>
      <c r="R14" s="35"/>
    </row>
    <row r="15" spans="1:29" x14ac:dyDescent="0.3">
      <c r="A15" s="6" t="str">
        <f>('Communication &amp; Language'!A15)</f>
        <v>Pupil name</v>
      </c>
      <c r="B15" s="4">
        <f>('Communication &amp; Language'!B15)</f>
        <v>0</v>
      </c>
      <c r="C15" s="72">
        <f>('Communication &amp; Language'!C15)</f>
        <v>0</v>
      </c>
      <c r="D15" s="72">
        <f>('Communication &amp; Language'!D15)</f>
        <v>0</v>
      </c>
      <c r="E15" s="72">
        <f>('Communication &amp; Language'!E15)</f>
        <v>0</v>
      </c>
      <c r="F15" s="72">
        <f>'Communication &amp; Language'!F15</f>
        <v>0</v>
      </c>
      <c r="G15" s="72">
        <f>('Communication &amp; Language'!G15)</f>
        <v>0</v>
      </c>
      <c r="H15" s="72">
        <f>('Communication &amp; Language'!H15)</f>
        <v>0</v>
      </c>
      <c r="I15" s="73">
        <f>('Communication &amp; Language'!I15)</f>
        <v>0</v>
      </c>
      <c r="J15" s="37">
        <f>COUNTIF('Summer Data'!J15:U15,"2")</f>
        <v>0</v>
      </c>
      <c r="K15" s="41"/>
      <c r="L15" s="35"/>
      <c r="M15" s="35"/>
      <c r="N15" s="35"/>
      <c r="O15" s="35"/>
      <c r="P15" s="35"/>
      <c r="Q15" s="35"/>
      <c r="R15" s="35"/>
    </row>
    <row r="16" spans="1:29" x14ac:dyDescent="0.3">
      <c r="A16" s="6" t="str">
        <f>('Communication &amp; Language'!A16)</f>
        <v>Pupil name</v>
      </c>
      <c r="B16" s="4">
        <f>('Communication &amp; Language'!B16)</f>
        <v>0</v>
      </c>
      <c r="C16" s="72">
        <f>('Communication &amp; Language'!C16)</f>
        <v>0</v>
      </c>
      <c r="D16" s="72">
        <f>('Communication &amp; Language'!D16)</f>
        <v>0</v>
      </c>
      <c r="E16" s="72">
        <f>('Communication &amp; Language'!E16)</f>
        <v>0</v>
      </c>
      <c r="F16" s="72">
        <f>'Communication &amp; Language'!F16</f>
        <v>0</v>
      </c>
      <c r="G16" s="72">
        <f>('Communication &amp; Language'!G16)</f>
        <v>0</v>
      </c>
      <c r="H16" s="72">
        <f>('Communication &amp; Language'!H16)</f>
        <v>0</v>
      </c>
      <c r="I16" s="73">
        <f>('Communication &amp; Language'!I16)</f>
        <v>0</v>
      </c>
      <c r="J16" s="37">
        <f>COUNTIF('Summer Data'!J16:U16,"2")</f>
        <v>0</v>
      </c>
      <c r="K16" s="41"/>
      <c r="L16" s="35"/>
      <c r="M16" s="35"/>
      <c r="N16" s="35"/>
      <c r="O16" s="35"/>
      <c r="P16" s="35"/>
      <c r="Q16" s="35"/>
      <c r="R16" s="35"/>
    </row>
    <row r="17" spans="1:18" x14ac:dyDescent="0.3">
      <c r="A17" s="6" t="str">
        <f>('Communication &amp; Language'!A17)</f>
        <v>Pupil name</v>
      </c>
      <c r="B17" s="4">
        <f>('Communication &amp; Language'!B17)</f>
        <v>0</v>
      </c>
      <c r="C17" s="72">
        <f>('Communication &amp; Language'!C17)</f>
        <v>0</v>
      </c>
      <c r="D17" s="72">
        <f>('Communication &amp; Language'!D17)</f>
        <v>0</v>
      </c>
      <c r="E17" s="72">
        <f>('Communication &amp; Language'!E17)</f>
        <v>0</v>
      </c>
      <c r="F17" s="72">
        <f>'Communication &amp; Language'!F17</f>
        <v>0</v>
      </c>
      <c r="G17" s="72">
        <f>('Communication &amp; Language'!G17)</f>
        <v>0</v>
      </c>
      <c r="H17" s="72">
        <f>('Communication &amp; Language'!H17)</f>
        <v>0</v>
      </c>
      <c r="I17" s="73">
        <f>('Communication &amp; Language'!I17)</f>
        <v>0</v>
      </c>
      <c r="J17" s="37">
        <f>COUNTIF('Summer Data'!J17:U17,"2")</f>
        <v>0</v>
      </c>
      <c r="K17" s="41"/>
      <c r="L17" s="35"/>
      <c r="M17" s="35"/>
      <c r="N17" s="35"/>
      <c r="O17" s="35"/>
      <c r="P17" s="35"/>
      <c r="Q17" s="35"/>
      <c r="R17" s="35"/>
    </row>
    <row r="18" spans="1:18" x14ac:dyDescent="0.3">
      <c r="A18" s="6" t="str">
        <f>('Communication &amp; Language'!A18)</f>
        <v>Pupil name</v>
      </c>
      <c r="B18" s="4">
        <f>('Communication &amp; Language'!B18)</f>
        <v>0</v>
      </c>
      <c r="C18" s="72">
        <f>('Communication &amp; Language'!C18)</f>
        <v>0</v>
      </c>
      <c r="D18" s="72">
        <f>('Communication &amp; Language'!D18)</f>
        <v>0</v>
      </c>
      <c r="E18" s="72">
        <f>('Communication &amp; Language'!E18)</f>
        <v>0</v>
      </c>
      <c r="F18" s="72">
        <f>'Communication &amp; Language'!F18</f>
        <v>0</v>
      </c>
      <c r="G18" s="72">
        <f>('Communication &amp; Language'!G18)</f>
        <v>0</v>
      </c>
      <c r="H18" s="72">
        <f>('Communication &amp; Language'!H18)</f>
        <v>0</v>
      </c>
      <c r="I18" s="73">
        <f>('Communication &amp; Language'!I18)</f>
        <v>0</v>
      </c>
      <c r="J18" s="37">
        <f>COUNTIF('Summer Data'!J18:U18,"2")</f>
        <v>0</v>
      </c>
      <c r="K18" s="41"/>
      <c r="L18" s="35"/>
      <c r="M18" s="35"/>
      <c r="N18" s="35"/>
      <c r="O18" s="35"/>
      <c r="P18" s="35"/>
      <c r="Q18" s="35"/>
      <c r="R18" s="35"/>
    </row>
    <row r="19" spans="1:18" x14ac:dyDescent="0.3">
      <c r="A19" s="6" t="str">
        <f>('Communication &amp; Language'!A19)</f>
        <v>Pupil name</v>
      </c>
      <c r="B19" s="4">
        <f>('Communication &amp; Language'!B19)</f>
        <v>0</v>
      </c>
      <c r="C19" s="72">
        <f>('Communication &amp; Language'!C19)</f>
        <v>0</v>
      </c>
      <c r="D19" s="72">
        <f>('Communication &amp; Language'!D19)</f>
        <v>0</v>
      </c>
      <c r="E19" s="72">
        <f>('Communication &amp; Language'!E19)</f>
        <v>0</v>
      </c>
      <c r="F19" s="72">
        <f>'Communication &amp; Language'!F19</f>
        <v>0</v>
      </c>
      <c r="G19" s="72">
        <f>('Communication &amp; Language'!G19)</f>
        <v>0</v>
      </c>
      <c r="H19" s="72">
        <f>('Communication &amp; Language'!H19)</f>
        <v>0</v>
      </c>
      <c r="I19" s="73">
        <f>('Communication &amp; Language'!I19)</f>
        <v>0</v>
      </c>
      <c r="J19" s="37">
        <f>COUNTIF('Summer Data'!J19:U19,"2")</f>
        <v>0</v>
      </c>
      <c r="K19" s="41"/>
      <c r="L19" s="35"/>
      <c r="M19" s="35"/>
      <c r="N19" s="35"/>
      <c r="O19" s="35"/>
      <c r="P19" s="35"/>
      <c r="Q19" s="35"/>
      <c r="R19" s="35"/>
    </row>
    <row r="20" spans="1:18" x14ac:dyDescent="0.3">
      <c r="A20" s="6" t="str">
        <f>('Communication &amp; Language'!A20)</f>
        <v>Pupil name</v>
      </c>
      <c r="B20" s="4">
        <f>('Communication &amp; Language'!B20)</f>
        <v>0</v>
      </c>
      <c r="C20" s="72">
        <f>('Communication &amp; Language'!C20)</f>
        <v>0</v>
      </c>
      <c r="D20" s="72">
        <f>('Communication &amp; Language'!D20)</f>
        <v>0</v>
      </c>
      <c r="E20" s="72">
        <f>('Communication &amp; Language'!E20)</f>
        <v>0</v>
      </c>
      <c r="F20" s="72">
        <f>'Communication &amp; Language'!F20</f>
        <v>0</v>
      </c>
      <c r="G20" s="72">
        <f>('Communication &amp; Language'!G20)</f>
        <v>0</v>
      </c>
      <c r="H20" s="72">
        <f>('Communication &amp; Language'!H20)</f>
        <v>0</v>
      </c>
      <c r="I20" s="73">
        <f>('Communication &amp; Language'!I20)</f>
        <v>0</v>
      </c>
      <c r="J20" s="37">
        <f>COUNTIF('Summer Data'!J20:U20,"2")</f>
        <v>0</v>
      </c>
      <c r="K20" s="41"/>
      <c r="L20" s="35"/>
      <c r="M20" s="35"/>
      <c r="N20" s="35"/>
      <c r="O20" s="35"/>
      <c r="P20" s="35"/>
      <c r="Q20" s="35"/>
      <c r="R20" s="35"/>
    </row>
    <row r="21" spans="1:18" x14ac:dyDescent="0.3">
      <c r="A21" s="6" t="str">
        <f>('Communication &amp; Language'!A21)</f>
        <v>Pupil name</v>
      </c>
      <c r="B21" s="4">
        <f>('Communication &amp; Language'!B21)</f>
        <v>0</v>
      </c>
      <c r="C21" s="72">
        <f>('Communication &amp; Language'!C21)</f>
        <v>0</v>
      </c>
      <c r="D21" s="72">
        <f>('Communication &amp; Language'!D21)</f>
        <v>0</v>
      </c>
      <c r="E21" s="72">
        <f>('Communication &amp; Language'!E21)</f>
        <v>0</v>
      </c>
      <c r="F21" s="72">
        <f>'Communication &amp; Language'!F21</f>
        <v>0</v>
      </c>
      <c r="G21" s="72">
        <f>('Communication &amp; Language'!G21)</f>
        <v>0</v>
      </c>
      <c r="H21" s="72">
        <f>('Communication &amp; Language'!H21)</f>
        <v>0</v>
      </c>
      <c r="I21" s="73">
        <f>('Communication &amp; Language'!I21)</f>
        <v>0</v>
      </c>
      <c r="J21" s="37">
        <f>COUNTIF('Summer Data'!J21:U21,"2")</f>
        <v>0</v>
      </c>
      <c r="K21" s="41"/>
      <c r="L21" s="35"/>
      <c r="M21" s="35"/>
      <c r="N21" s="35"/>
      <c r="O21" s="35"/>
      <c r="P21" s="35"/>
      <c r="Q21" s="35"/>
      <c r="R21" s="35"/>
    </row>
    <row r="22" spans="1:18" x14ac:dyDescent="0.3">
      <c r="A22" s="6" t="str">
        <f>('Communication &amp; Language'!A22)</f>
        <v>Pupil name</v>
      </c>
      <c r="B22" s="4">
        <f>('Communication &amp; Language'!B22)</f>
        <v>0</v>
      </c>
      <c r="C22" s="72">
        <f>('Communication &amp; Language'!C22)</f>
        <v>0</v>
      </c>
      <c r="D22" s="72">
        <f>('Communication &amp; Language'!D22)</f>
        <v>0</v>
      </c>
      <c r="E22" s="72">
        <f>('Communication &amp; Language'!E22)</f>
        <v>0</v>
      </c>
      <c r="F22" s="72">
        <f>'Communication &amp; Language'!F22</f>
        <v>0</v>
      </c>
      <c r="G22" s="72">
        <f>('Communication &amp; Language'!G22)</f>
        <v>0</v>
      </c>
      <c r="H22" s="72">
        <f>('Communication &amp; Language'!H22)</f>
        <v>0</v>
      </c>
      <c r="I22" s="73">
        <f>('Communication &amp; Language'!I22)</f>
        <v>0</v>
      </c>
      <c r="J22" s="37">
        <f>COUNTIF('Summer Data'!J22:U22,"2")</f>
        <v>0</v>
      </c>
      <c r="K22" s="41"/>
      <c r="L22" s="35"/>
      <c r="M22" s="35"/>
      <c r="N22" s="35"/>
      <c r="O22" s="35"/>
      <c r="P22" s="35"/>
      <c r="Q22" s="35"/>
      <c r="R22" s="35"/>
    </row>
    <row r="23" spans="1:18" x14ac:dyDescent="0.3">
      <c r="A23" s="6" t="str">
        <f>('Communication &amp; Language'!A23)</f>
        <v>Pupil name</v>
      </c>
      <c r="B23" s="4">
        <f>('Communication &amp; Language'!B23)</f>
        <v>0</v>
      </c>
      <c r="C23" s="72">
        <f>('Communication &amp; Language'!C23)</f>
        <v>0</v>
      </c>
      <c r="D23" s="72">
        <f>('Communication &amp; Language'!D23)</f>
        <v>0</v>
      </c>
      <c r="E23" s="72">
        <f>('Communication &amp; Language'!E23)</f>
        <v>0</v>
      </c>
      <c r="F23" s="72">
        <f>'Communication &amp; Language'!F23</f>
        <v>0</v>
      </c>
      <c r="G23" s="72">
        <f>('Communication &amp; Language'!G23)</f>
        <v>0</v>
      </c>
      <c r="H23" s="72">
        <f>('Communication &amp; Language'!H23)</f>
        <v>0</v>
      </c>
      <c r="I23" s="73">
        <f>('Communication &amp; Language'!I23)</f>
        <v>0</v>
      </c>
      <c r="J23" s="37">
        <f>COUNTIF('Summer Data'!J23:U23,"2")</f>
        <v>0</v>
      </c>
      <c r="K23" s="41"/>
      <c r="L23" s="35"/>
      <c r="M23" s="35"/>
      <c r="N23" s="35"/>
      <c r="O23" s="35"/>
      <c r="P23" s="35"/>
      <c r="Q23" s="35"/>
      <c r="R23" s="35"/>
    </row>
    <row r="24" spans="1:18" x14ac:dyDescent="0.3">
      <c r="A24" s="6" t="str">
        <f>('Communication &amp; Language'!A24)</f>
        <v>Pupil name</v>
      </c>
      <c r="B24" s="4">
        <f>('Communication &amp; Language'!B24)</f>
        <v>0</v>
      </c>
      <c r="C24" s="72">
        <f>('Communication &amp; Language'!C24)</f>
        <v>0</v>
      </c>
      <c r="D24" s="72">
        <f>('Communication &amp; Language'!D24)</f>
        <v>0</v>
      </c>
      <c r="E24" s="72">
        <f>('Communication &amp; Language'!E24)</f>
        <v>0</v>
      </c>
      <c r="F24" s="72">
        <f>'Communication &amp; Language'!F24</f>
        <v>0</v>
      </c>
      <c r="G24" s="72">
        <f>('Communication &amp; Language'!G24)</f>
        <v>0</v>
      </c>
      <c r="H24" s="72">
        <f>('Communication &amp; Language'!H24)</f>
        <v>0</v>
      </c>
      <c r="I24" s="73">
        <f>('Communication &amp; Language'!I24)</f>
        <v>0</v>
      </c>
      <c r="J24" s="37">
        <f>COUNTIF('Summer Data'!J24:U24,"2")</f>
        <v>0</v>
      </c>
      <c r="K24" s="41"/>
      <c r="L24" s="35"/>
      <c r="M24" s="35"/>
      <c r="N24" s="35"/>
      <c r="O24" s="35"/>
      <c r="P24" s="35"/>
      <c r="Q24" s="35"/>
      <c r="R24" s="35"/>
    </row>
    <row r="25" spans="1:18" x14ac:dyDescent="0.3">
      <c r="A25" s="6" t="str">
        <f>('Communication &amp; Language'!A25)</f>
        <v>Pupil name</v>
      </c>
      <c r="B25" s="4">
        <f>('Communication &amp; Language'!B25)</f>
        <v>0</v>
      </c>
      <c r="C25" s="72">
        <f>('Communication &amp; Language'!C25)</f>
        <v>0</v>
      </c>
      <c r="D25" s="72">
        <f>('Communication &amp; Language'!D25)</f>
        <v>0</v>
      </c>
      <c r="E25" s="72">
        <f>('Communication &amp; Language'!E25)</f>
        <v>0</v>
      </c>
      <c r="F25" s="72">
        <f>'Communication &amp; Language'!F25</f>
        <v>0</v>
      </c>
      <c r="G25" s="72">
        <f>('Communication &amp; Language'!G25)</f>
        <v>0</v>
      </c>
      <c r="H25" s="72">
        <f>('Communication &amp; Language'!H25)</f>
        <v>0</v>
      </c>
      <c r="I25" s="73">
        <f>('Communication &amp; Language'!I25)</f>
        <v>0</v>
      </c>
      <c r="J25" s="37">
        <f>COUNTIF('Summer Data'!J25:U25,"2")</f>
        <v>0</v>
      </c>
      <c r="K25" s="41"/>
      <c r="L25" s="35"/>
      <c r="M25" s="35"/>
      <c r="N25" s="35"/>
      <c r="O25" s="35"/>
      <c r="P25" s="35"/>
      <c r="Q25" s="35"/>
      <c r="R25" s="35"/>
    </row>
    <row r="26" spans="1:18" x14ac:dyDescent="0.3">
      <c r="A26" s="6" t="str">
        <f>('Communication &amp; Language'!A26)</f>
        <v>Pupil name</v>
      </c>
      <c r="B26" s="4">
        <f>('Communication &amp; Language'!B26)</f>
        <v>0</v>
      </c>
      <c r="C26" s="72">
        <f>('Communication &amp; Language'!C26)</f>
        <v>0</v>
      </c>
      <c r="D26" s="72">
        <f>('Communication &amp; Language'!D26)</f>
        <v>0</v>
      </c>
      <c r="E26" s="72">
        <f>('Communication &amp; Language'!E26)</f>
        <v>0</v>
      </c>
      <c r="F26" s="72">
        <f>'Communication &amp; Language'!F26</f>
        <v>0</v>
      </c>
      <c r="G26" s="72">
        <f>('Communication &amp; Language'!G26)</f>
        <v>0</v>
      </c>
      <c r="H26" s="72">
        <f>('Communication &amp; Language'!H26)</f>
        <v>0</v>
      </c>
      <c r="I26" s="73">
        <f>('Communication &amp; Language'!I26)</f>
        <v>0</v>
      </c>
      <c r="J26" s="37">
        <f>COUNTIF('Summer Data'!J26:U26,"2")</f>
        <v>0</v>
      </c>
      <c r="K26" s="41"/>
      <c r="L26" s="35"/>
      <c r="M26" s="35"/>
      <c r="N26" s="35"/>
      <c r="O26" s="35"/>
      <c r="P26" s="35"/>
      <c r="Q26" s="35"/>
      <c r="R26" s="35"/>
    </row>
    <row r="27" spans="1:18" x14ac:dyDescent="0.3">
      <c r="A27" s="6" t="str">
        <f>('Communication &amp; Language'!A27)</f>
        <v>Pupil name</v>
      </c>
      <c r="B27" s="4">
        <f>('Communication &amp; Language'!B27)</f>
        <v>0</v>
      </c>
      <c r="C27" s="72">
        <f>('Communication &amp; Language'!C27)</f>
        <v>0</v>
      </c>
      <c r="D27" s="72">
        <f>('Communication &amp; Language'!D27)</f>
        <v>0</v>
      </c>
      <c r="E27" s="72">
        <f>('Communication &amp; Language'!E27)</f>
        <v>0</v>
      </c>
      <c r="F27" s="72">
        <f>'Communication &amp; Language'!F27</f>
        <v>0</v>
      </c>
      <c r="G27" s="72">
        <f>('Communication &amp; Language'!G27)</f>
        <v>0</v>
      </c>
      <c r="H27" s="72">
        <f>('Communication &amp; Language'!H27)</f>
        <v>0</v>
      </c>
      <c r="I27" s="73">
        <f>('Communication &amp; Language'!I27)</f>
        <v>0</v>
      </c>
      <c r="J27" s="37">
        <f>COUNTIF('Summer Data'!J27:U27,"2")</f>
        <v>0</v>
      </c>
      <c r="K27" s="41"/>
      <c r="L27" s="35"/>
      <c r="M27" s="35"/>
      <c r="N27" s="35"/>
      <c r="O27" s="35"/>
      <c r="P27" s="35"/>
      <c r="Q27" s="35"/>
      <c r="R27" s="35"/>
    </row>
    <row r="28" spans="1:18" x14ac:dyDescent="0.3">
      <c r="A28" s="6" t="str">
        <f>('Communication &amp; Language'!A28)</f>
        <v>Pupil name</v>
      </c>
      <c r="B28" s="4">
        <f>('Communication &amp; Language'!B28)</f>
        <v>0</v>
      </c>
      <c r="C28" s="72">
        <f>('Communication &amp; Language'!C28)</f>
        <v>0</v>
      </c>
      <c r="D28" s="72">
        <f>('Communication &amp; Language'!D28)</f>
        <v>0</v>
      </c>
      <c r="E28" s="72">
        <f>('Communication &amp; Language'!E28)</f>
        <v>0</v>
      </c>
      <c r="F28" s="72">
        <f>'Communication &amp; Language'!F28</f>
        <v>0</v>
      </c>
      <c r="G28" s="72">
        <f>('Communication &amp; Language'!G28)</f>
        <v>0</v>
      </c>
      <c r="H28" s="72">
        <f>('Communication &amp; Language'!H28)</f>
        <v>0</v>
      </c>
      <c r="I28" s="73">
        <f>('Communication &amp; Language'!I28)</f>
        <v>0</v>
      </c>
      <c r="J28" s="37">
        <f>COUNTIF('Summer Data'!J28:U28,"2")</f>
        <v>0</v>
      </c>
      <c r="K28" s="41"/>
      <c r="L28" s="35"/>
      <c r="M28" s="35"/>
      <c r="N28" s="35"/>
      <c r="O28" s="35"/>
      <c r="P28" s="35"/>
      <c r="Q28" s="35"/>
      <c r="R28" s="35"/>
    </row>
    <row r="29" spans="1:18" x14ac:dyDescent="0.3">
      <c r="A29" s="6" t="str">
        <f>('Communication &amp; Language'!A29)</f>
        <v>Pupil name</v>
      </c>
      <c r="B29" s="4">
        <f>('Communication &amp; Language'!B29)</f>
        <v>0</v>
      </c>
      <c r="C29" s="72">
        <f>('Communication &amp; Language'!C29)</f>
        <v>0</v>
      </c>
      <c r="D29" s="72">
        <f>('Communication &amp; Language'!D29)</f>
        <v>0</v>
      </c>
      <c r="E29" s="72">
        <f>('Communication &amp; Language'!E29)</f>
        <v>0</v>
      </c>
      <c r="F29" s="72">
        <f>'Communication &amp; Language'!F29</f>
        <v>0</v>
      </c>
      <c r="G29" s="72">
        <f>('Communication &amp; Language'!G29)</f>
        <v>0</v>
      </c>
      <c r="H29" s="72">
        <f>('Communication &amp; Language'!H29)</f>
        <v>0</v>
      </c>
      <c r="I29" s="73">
        <f>('Communication &amp; Language'!I29)</f>
        <v>0</v>
      </c>
      <c r="J29" s="37">
        <f>COUNTIF('Summer Data'!J29:U29,"2")</f>
        <v>0</v>
      </c>
      <c r="K29" s="41"/>
      <c r="L29" s="35"/>
      <c r="M29" s="35"/>
      <c r="N29" s="35"/>
      <c r="O29" s="35"/>
      <c r="P29" s="35"/>
      <c r="Q29" s="35"/>
      <c r="R29" s="35"/>
    </row>
    <row r="30" spans="1:18" x14ac:dyDescent="0.3">
      <c r="A30" s="6" t="str">
        <f>('Communication &amp; Language'!A30)</f>
        <v>Pupil name</v>
      </c>
      <c r="B30" s="4">
        <f>('Communication &amp; Language'!B30)</f>
        <v>0</v>
      </c>
      <c r="C30" s="72">
        <f>('Communication &amp; Language'!C30)</f>
        <v>0</v>
      </c>
      <c r="D30" s="72">
        <f>('Communication &amp; Language'!D30)</f>
        <v>0</v>
      </c>
      <c r="E30" s="72">
        <f>('Communication &amp; Language'!E30)</f>
        <v>0</v>
      </c>
      <c r="F30" s="72">
        <f>'Communication &amp; Language'!F30</f>
        <v>0</v>
      </c>
      <c r="G30" s="72">
        <f>('Communication &amp; Language'!G30)</f>
        <v>0</v>
      </c>
      <c r="H30" s="72">
        <f>('Communication &amp; Language'!H30)</f>
        <v>0</v>
      </c>
      <c r="I30" s="73">
        <f>('Communication &amp; Language'!I30)</f>
        <v>0</v>
      </c>
      <c r="J30" s="37">
        <f>COUNTIF('Summer Data'!J30:U30,"2")</f>
        <v>0</v>
      </c>
      <c r="K30" s="41"/>
      <c r="L30" s="35"/>
      <c r="M30" s="35"/>
      <c r="N30" s="35"/>
      <c r="O30" s="35"/>
      <c r="P30" s="35"/>
      <c r="Q30" s="35"/>
      <c r="R30" s="35"/>
    </row>
    <row r="31" spans="1:18" x14ac:dyDescent="0.3">
      <c r="A31" s="6" t="str">
        <f>('Communication &amp; Language'!A31)</f>
        <v>Pupil name</v>
      </c>
      <c r="B31" s="4">
        <f>('Communication &amp; Language'!B31)</f>
        <v>0</v>
      </c>
      <c r="C31" s="72">
        <f>('Communication &amp; Language'!C31)</f>
        <v>0</v>
      </c>
      <c r="D31" s="72">
        <f>('Communication &amp; Language'!D31)</f>
        <v>0</v>
      </c>
      <c r="E31" s="72">
        <f>('Communication &amp; Language'!E31)</f>
        <v>0</v>
      </c>
      <c r="F31" s="72">
        <f>'Communication &amp; Language'!F31</f>
        <v>0</v>
      </c>
      <c r="G31" s="72">
        <f>('Communication &amp; Language'!G31)</f>
        <v>0</v>
      </c>
      <c r="H31" s="72">
        <f>('Communication &amp; Language'!H31)</f>
        <v>0</v>
      </c>
      <c r="I31" s="73">
        <f>('Communication &amp; Language'!I31)</f>
        <v>0</v>
      </c>
      <c r="J31" s="37">
        <f>COUNTIF('Summer Data'!J31:U31,"2")</f>
        <v>0</v>
      </c>
      <c r="K31" s="41"/>
      <c r="L31" s="35"/>
      <c r="M31" s="35"/>
      <c r="N31" s="35"/>
      <c r="O31" s="35"/>
      <c r="P31" s="35"/>
      <c r="Q31" s="35"/>
      <c r="R31" s="35"/>
    </row>
    <row r="32" spans="1:18" x14ac:dyDescent="0.3">
      <c r="A32" s="6" t="str">
        <f>('Communication &amp; Language'!A32)</f>
        <v>Pupil name</v>
      </c>
      <c r="B32" s="4">
        <f>('Communication &amp; Language'!B32)</f>
        <v>0</v>
      </c>
      <c r="C32" s="72">
        <f>('Communication &amp; Language'!C32)</f>
        <v>0</v>
      </c>
      <c r="D32" s="72">
        <f>('Communication &amp; Language'!D32)</f>
        <v>0</v>
      </c>
      <c r="E32" s="72">
        <f>('Communication &amp; Language'!E32)</f>
        <v>0</v>
      </c>
      <c r="F32" s="72">
        <f>'Communication &amp; Language'!F32</f>
        <v>0</v>
      </c>
      <c r="G32" s="72">
        <f>('Communication &amp; Language'!G32)</f>
        <v>0</v>
      </c>
      <c r="H32" s="72">
        <f>('Communication &amp; Language'!H32)</f>
        <v>0</v>
      </c>
      <c r="I32" s="73">
        <f>('Communication &amp; Language'!I32)</f>
        <v>0</v>
      </c>
      <c r="J32" s="37">
        <f>COUNTIF('Summer Data'!J32:U32,"2")</f>
        <v>0</v>
      </c>
      <c r="K32" s="41"/>
      <c r="L32" s="35"/>
      <c r="M32" s="35"/>
      <c r="N32" s="35"/>
      <c r="O32" s="35"/>
      <c r="P32" s="35"/>
      <c r="Q32" s="35"/>
      <c r="R32" s="35"/>
    </row>
    <row r="33" spans="1:18" x14ac:dyDescent="0.3">
      <c r="A33" s="6" t="str">
        <f>('Communication &amp; Language'!A33)</f>
        <v>Pupil name</v>
      </c>
      <c r="B33" s="4">
        <f>('Communication &amp; Language'!B33)</f>
        <v>0</v>
      </c>
      <c r="C33" s="72">
        <f>('Communication &amp; Language'!C33)</f>
        <v>0</v>
      </c>
      <c r="D33" s="72">
        <f>('Communication &amp; Language'!D33)</f>
        <v>0</v>
      </c>
      <c r="E33" s="72">
        <f>('Communication &amp; Language'!E33)</f>
        <v>0</v>
      </c>
      <c r="F33" s="72">
        <f>'Communication &amp; Language'!F33</f>
        <v>0</v>
      </c>
      <c r="G33" s="72">
        <f>('Communication &amp; Language'!G33)</f>
        <v>0</v>
      </c>
      <c r="H33" s="72">
        <f>('Communication &amp; Language'!H33)</f>
        <v>0</v>
      </c>
      <c r="I33" s="73">
        <f>('Communication &amp; Language'!I33)</f>
        <v>0</v>
      </c>
      <c r="J33" s="37">
        <f>COUNTIF('Summer Data'!J33:U33,"2")</f>
        <v>0</v>
      </c>
      <c r="K33" s="41"/>
      <c r="L33" s="35"/>
      <c r="M33" s="35"/>
      <c r="N33" s="35"/>
      <c r="O33" s="35"/>
      <c r="P33" s="35"/>
      <c r="Q33" s="35"/>
      <c r="R33" s="35"/>
    </row>
    <row r="34" spans="1:18" x14ac:dyDescent="0.3">
      <c r="A34" s="6" t="str">
        <f>('Communication &amp; Language'!A34)</f>
        <v>Pupil name</v>
      </c>
      <c r="B34" s="4">
        <f>('Communication &amp; Language'!B34)</f>
        <v>0</v>
      </c>
      <c r="C34" s="72">
        <f>('Communication &amp; Language'!C34)</f>
        <v>0</v>
      </c>
      <c r="D34" s="72">
        <f>('Communication &amp; Language'!D34)</f>
        <v>0</v>
      </c>
      <c r="E34" s="72">
        <f>('Communication &amp; Language'!E34)</f>
        <v>0</v>
      </c>
      <c r="F34" s="72">
        <f>'Communication &amp; Language'!F34</f>
        <v>0</v>
      </c>
      <c r="G34" s="72">
        <f>('Communication &amp; Language'!G34)</f>
        <v>0</v>
      </c>
      <c r="H34" s="72">
        <f>('Communication &amp; Language'!H34)</f>
        <v>0</v>
      </c>
      <c r="I34" s="73">
        <f>('Communication &amp; Language'!I34)</f>
        <v>0</v>
      </c>
      <c r="J34" s="37">
        <f>COUNTIF('Summer Data'!J34:U34,"2")</f>
        <v>0</v>
      </c>
      <c r="K34" s="41"/>
      <c r="L34" s="35"/>
      <c r="M34" s="35"/>
      <c r="N34" s="35"/>
      <c r="O34" s="35"/>
      <c r="P34" s="35"/>
      <c r="Q34" s="35"/>
      <c r="R34" s="35"/>
    </row>
    <row r="35" spans="1:18" x14ac:dyDescent="0.3">
      <c r="A35" s="6" t="str">
        <f>('Communication &amp; Language'!A35)</f>
        <v>Pupil name</v>
      </c>
      <c r="B35" s="4">
        <f>('Communication &amp; Language'!B35)</f>
        <v>0</v>
      </c>
      <c r="C35" s="72">
        <f>('Communication &amp; Language'!C35)</f>
        <v>0</v>
      </c>
      <c r="D35" s="72">
        <f>('Communication &amp; Language'!D35)</f>
        <v>0</v>
      </c>
      <c r="E35" s="72">
        <f>('Communication &amp; Language'!E35)</f>
        <v>0</v>
      </c>
      <c r="F35" s="72">
        <f>'Communication &amp; Language'!F35</f>
        <v>0</v>
      </c>
      <c r="G35" s="72">
        <f>('Communication &amp; Language'!G35)</f>
        <v>0</v>
      </c>
      <c r="H35" s="72">
        <f>('Communication &amp; Language'!H35)</f>
        <v>0</v>
      </c>
      <c r="I35" s="73">
        <f>('Communication &amp; Language'!I35)</f>
        <v>0</v>
      </c>
      <c r="J35" s="37">
        <f>COUNTIF('Summer Data'!J35:U35,"2")</f>
        <v>0</v>
      </c>
      <c r="K35" s="41"/>
      <c r="L35" s="35"/>
      <c r="M35" s="35"/>
      <c r="N35" s="35"/>
      <c r="O35" s="35"/>
      <c r="P35" s="35"/>
      <c r="Q35" s="35"/>
      <c r="R35" s="35"/>
    </row>
    <row r="36" spans="1:18" x14ac:dyDescent="0.3">
      <c r="A36" s="6" t="str">
        <f>('Communication &amp; Language'!A36)</f>
        <v>Pupil name</v>
      </c>
      <c r="B36" s="4">
        <f>('Communication &amp; Language'!B36)</f>
        <v>0</v>
      </c>
      <c r="C36" s="72">
        <f>('Communication &amp; Language'!C36)</f>
        <v>0</v>
      </c>
      <c r="D36" s="72">
        <f>('Communication &amp; Language'!D36)</f>
        <v>0</v>
      </c>
      <c r="E36" s="72">
        <f>('Communication &amp; Language'!E36)</f>
        <v>0</v>
      </c>
      <c r="F36" s="72">
        <f>'Communication &amp; Language'!F36</f>
        <v>0</v>
      </c>
      <c r="G36" s="72">
        <f>('Communication &amp; Language'!G36)</f>
        <v>0</v>
      </c>
      <c r="H36" s="72">
        <f>('Communication &amp; Language'!H36)</f>
        <v>0</v>
      </c>
      <c r="I36" s="73">
        <f>('Communication &amp; Language'!I36)</f>
        <v>0</v>
      </c>
      <c r="J36" s="37">
        <f>COUNTIF('Summer Data'!J36:U36,"2")</f>
        <v>0</v>
      </c>
      <c r="K36" s="41"/>
      <c r="L36" s="35"/>
      <c r="M36" s="35"/>
      <c r="N36" s="35"/>
      <c r="O36" s="35"/>
      <c r="P36" s="35"/>
      <c r="Q36" s="35"/>
      <c r="R36" s="35"/>
    </row>
    <row r="37" spans="1:18" x14ac:dyDescent="0.3">
      <c r="A37" s="6" t="str">
        <f>('Communication &amp; Language'!A37)</f>
        <v>Pupil name</v>
      </c>
      <c r="B37" s="4">
        <f>('Communication &amp; Language'!B37)</f>
        <v>0</v>
      </c>
      <c r="C37" s="72">
        <f>('Communication &amp; Language'!C37)</f>
        <v>0</v>
      </c>
      <c r="D37" s="72">
        <f>('Communication &amp; Language'!D37)</f>
        <v>0</v>
      </c>
      <c r="E37" s="72">
        <f>('Communication &amp; Language'!E37)</f>
        <v>0</v>
      </c>
      <c r="F37" s="72">
        <f>'Communication &amp; Language'!F37</f>
        <v>0</v>
      </c>
      <c r="G37" s="72">
        <f>('Communication &amp; Language'!G37)</f>
        <v>0</v>
      </c>
      <c r="H37" s="72">
        <f>('Communication &amp; Language'!H37)</f>
        <v>0</v>
      </c>
      <c r="I37" s="73">
        <f>('Communication &amp; Language'!I37)</f>
        <v>0</v>
      </c>
      <c r="J37" s="37">
        <f>COUNTIF('Summer Data'!J37:U37,"2")</f>
        <v>0</v>
      </c>
      <c r="K37" s="41"/>
      <c r="L37" s="35"/>
      <c r="M37" s="35"/>
      <c r="N37" s="35"/>
      <c r="O37" s="35"/>
      <c r="P37" s="35"/>
      <c r="Q37" s="35"/>
      <c r="R37" s="35"/>
    </row>
    <row r="38" spans="1:18" x14ac:dyDescent="0.3">
      <c r="A38" s="6" t="str">
        <f>('Communication &amp; Language'!A38)</f>
        <v>Pupil name</v>
      </c>
      <c r="B38" s="4">
        <f>('Communication &amp; Language'!B38)</f>
        <v>0</v>
      </c>
      <c r="C38" s="72">
        <f>('Communication &amp; Language'!C38)</f>
        <v>0</v>
      </c>
      <c r="D38" s="72">
        <f>('Communication &amp; Language'!D38)</f>
        <v>0</v>
      </c>
      <c r="E38" s="72">
        <f>('Communication &amp; Language'!E38)</f>
        <v>0</v>
      </c>
      <c r="F38" s="72">
        <f>'Communication &amp; Language'!F38</f>
        <v>0</v>
      </c>
      <c r="G38" s="72">
        <f>('Communication &amp; Language'!G38)</f>
        <v>0</v>
      </c>
      <c r="H38" s="72">
        <f>('Communication &amp; Language'!H38)</f>
        <v>0</v>
      </c>
      <c r="I38" s="73">
        <f>('Communication &amp; Language'!I38)</f>
        <v>0</v>
      </c>
      <c r="J38" s="37">
        <f>COUNTIF('Summer Data'!J38:U38,"2")</f>
        <v>0</v>
      </c>
      <c r="K38" s="41"/>
      <c r="L38" s="35"/>
      <c r="M38" s="35"/>
      <c r="N38" s="35"/>
      <c r="O38" s="35"/>
      <c r="P38" s="35"/>
      <c r="Q38" s="35"/>
      <c r="R38" s="35"/>
    </row>
    <row r="39" spans="1:18" x14ac:dyDescent="0.3">
      <c r="A39" s="6" t="str">
        <f>('Communication &amp; Language'!A39)</f>
        <v>Pupil name</v>
      </c>
      <c r="B39" s="4">
        <f>('Communication &amp; Language'!B39)</f>
        <v>0</v>
      </c>
      <c r="C39" s="72">
        <f>('Communication &amp; Language'!C39)</f>
        <v>0</v>
      </c>
      <c r="D39" s="72">
        <f>('Communication &amp; Language'!D39)</f>
        <v>0</v>
      </c>
      <c r="E39" s="72">
        <f>('Communication &amp; Language'!E39)</f>
        <v>0</v>
      </c>
      <c r="F39" s="72">
        <f>'Communication &amp; Language'!F39</f>
        <v>0</v>
      </c>
      <c r="G39" s="72">
        <f>('Communication &amp; Language'!G39)</f>
        <v>0</v>
      </c>
      <c r="H39" s="72">
        <f>('Communication &amp; Language'!H39)</f>
        <v>0</v>
      </c>
      <c r="I39" s="73">
        <f>('Communication &amp; Language'!I39)</f>
        <v>0</v>
      </c>
      <c r="J39" s="37">
        <f>COUNTIF('Summer Data'!J39:U39,"2")</f>
        <v>0</v>
      </c>
      <c r="K39" s="41"/>
      <c r="L39" s="35"/>
      <c r="M39" s="35"/>
      <c r="N39" s="35"/>
      <c r="O39" s="35"/>
      <c r="P39" s="35"/>
      <c r="Q39" s="35"/>
      <c r="R39" s="35"/>
    </row>
    <row r="40" spans="1:18" x14ac:dyDescent="0.3">
      <c r="A40" s="6" t="str">
        <f>('Communication &amp; Language'!A40)</f>
        <v>Pupil name</v>
      </c>
      <c r="B40" s="4">
        <f>('Communication &amp; Language'!B40)</f>
        <v>0</v>
      </c>
      <c r="C40" s="72">
        <f>('Communication &amp; Language'!C40)</f>
        <v>0</v>
      </c>
      <c r="D40" s="72">
        <f>('Communication &amp; Language'!D40)</f>
        <v>0</v>
      </c>
      <c r="E40" s="72">
        <f>('Communication &amp; Language'!E40)</f>
        <v>0</v>
      </c>
      <c r="F40" s="72">
        <f>'Communication &amp; Language'!F40</f>
        <v>0</v>
      </c>
      <c r="G40" s="72">
        <f>('Communication &amp; Language'!G40)</f>
        <v>0</v>
      </c>
      <c r="H40" s="72">
        <f>('Communication &amp; Language'!H40)</f>
        <v>0</v>
      </c>
      <c r="I40" s="73">
        <f>('Communication &amp; Language'!I40)</f>
        <v>0</v>
      </c>
      <c r="J40" s="37">
        <f>COUNTIF('Summer Data'!J40:U40,"2")</f>
        <v>0</v>
      </c>
      <c r="K40" s="41"/>
      <c r="L40" s="35"/>
      <c r="M40" s="35"/>
      <c r="N40" s="35"/>
      <c r="O40" s="35"/>
      <c r="P40" s="35"/>
      <c r="Q40" s="35"/>
      <c r="R40" s="35"/>
    </row>
    <row r="41" spans="1:18" x14ac:dyDescent="0.3">
      <c r="A41" s="6" t="str">
        <f>('Communication &amp; Language'!A41)</f>
        <v>Pupil name</v>
      </c>
      <c r="B41" s="4">
        <f>('Communication &amp; Language'!B41)</f>
        <v>0</v>
      </c>
      <c r="C41" s="72">
        <f>('Communication &amp; Language'!C41)</f>
        <v>0</v>
      </c>
      <c r="D41" s="72">
        <f>('Communication &amp; Language'!D41)</f>
        <v>0</v>
      </c>
      <c r="E41" s="72">
        <f>('Communication &amp; Language'!E41)</f>
        <v>0</v>
      </c>
      <c r="F41" s="72">
        <f>'Communication &amp; Language'!F41</f>
        <v>0</v>
      </c>
      <c r="G41" s="72">
        <f>('Communication &amp; Language'!G41)</f>
        <v>0</v>
      </c>
      <c r="H41" s="72">
        <f>('Communication &amp; Language'!H41)</f>
        <v>0</v>
      </c>
      <c r="I41" s="73">
        <f>('Communication &amp; Language'!I41)</f>
        <v>0</v>
      </c>
      <c r="J41" s="37">
        <f>COUNTIF('Summer Data'!J41:U41,"2")</f>
        <v>0</v>
      </c>
      <c r="K41" s="41"/>
      <c r="L41" s="35"/>
      <c r="M41" s="35"/>
      <c r="N41" s="35"/>
      <c r="O41" s="35"/>
      <c r="P41" s="35"/>
      <c r="Q41" s="35"/>
      <c r="R41" s="35"/>
    </row>
    <row r="42" spans="1:18" x14ac:dyDescent="0.3">
      <c r="A42" s="6" t="str">
        <f>('Communication &amp; Language'!A42)</f>
        <v>Pupil name</v>
      </c>
      <c r="B42" s="4">
        <f>('Communication &amp; Language'!B42)</f>
        <v>0</v>
      </c>
      <c r="C42" s="72">
        <f>('Communication &amp; Language'!C42)</f>
        <v>0</v>
      </c>
      <c r="D42" s="72">
        <f>('Communication &amp; Language'!D42)</f>
        <v>0</v>
      </c>
      <c r="E42" s="72">
        <f>('Communication &amp; Language'!E42)</f>
        <v>0</v>
      </c>
      <c r="F42" s="72">
        <f>'Communication &amp; Language'!F42</f>
        <v>0</v>
      </c>
      <c r="G42" s="72">
        <f>('Communication &amp; Language'!G42)</f>
        <v>0</v>
      </c>
      <c r="H42" s="72">
        <f>('Communication &amp; Language'!H42)</f>
        <v>0</v>
      </c>
      <c r="I42" s="73">
        <f>('Communication &amp; Language'!I42)</f>
        <v>0</v>
      </c>
      <c r="J42" s="37">
        <f>COUNTIF('Summer Data'!J42:U42,"2")</f>
        <v>0</v>
      </c>
      <c r="K42" s="41"/>
      <c r="L42" s="35"/>
      <c r="M42" s="35"/>
      <c r="N42" s="35"/>
      <c r="O42" s="35"/>
      <c r="P42" s="35"/>
      <c r="Q42" s="35"/>
      <c r="R42" s="35"/>
    </row>
    <row r="43" spans="1:18" x14ac:dyDescent="0.3">
      <c r="A43" s="6" t="str">
        <f>('Communication &amp; Language'!A43)</f>
        <v>Pupil name</v>
      </c>
      <c r="B43" s="4">
        <f>('Communication &amp; Language'!B43)</f>
        <v>0</v>
      </c>
      <c r="C43" s="72">
        <f>('Communication &amp; Language'!C43)</f>
        <v>0</v>
      </c>
      <c r="D43" s="72">
        <f>('Communication &amp; Language'!D43)</f>
        <v>0</v>
      </c>
      <c r="E43" s="72">
        <f>('Communication &amp; Language'!E43)</f>
        <v>0</v>
      </c>
      <c r="F43" s="72">
        <f>'Communication &amp; Language'!F43</f>
        <v>0</v>
      </c>
      <c r="G43" s="72">
        <f>('Communication &amp; Language'!G43)</f>
        <v>0</v>
      </c>
      <c r="H43" s="72">
        <f>('Communication &amp; Language'!H43)</f>
        <v>0</v>
      </c>
      <c r="I43" s="73">
        <f>('Communication &amp; Language'!I43)</f>
        <v>0</v>
      </c>
      <c r="J43" s="37">
        <f>COUNTIF('Summer Data'!J43:U43,"2")</f>
        <v>0</v>
      </c>
      <c r="K43" s="41"/>
      <c r="L43" s="35"/>
      <c r="M43" s="35"/>
      <c r="N43" s="35"/>
      <c r="O43" s="35"/>
      <c r="P43" s="35"/>
      <c r="Q43" s="35"/>
      <c r="R43" s="35"/>
    </row>
    <row r="44" spans="1:18" x14ac:dyDescent="0.3">
      <c r="A44" s="6" t="str">
        <f>('Communication &amp; Language'!A44)</f>
        <v>Pupil name</v>
      </c>
      <c r="B44" s="4">
        <f>('Communication &amp; Language'!B44)</f>
        <v>0</v>
      </c>
      <c r="C44" s="72">
        <f>('Communication &amp; Language'!C44)</f>
        <v>0</v>
      </c>
      <c r="D44" s="72">
        <f>('Communication &amp; Language'!D44)</f>
        <v>0</v>
      </c>
      <c r="E44" s="72">
        <f>('Communication &amp; Language'!E44)</f>
        <v>0</v>
      </c>
      <c r="F44" s="72">
        <f>'Communication &amp; Language'!F44</f>
        <v>0</v>
      </c>
      <c r="G44" s="72">
        <f>('Communication &amp; Language'!G44)</f>
        <v>0</v>
      </c>
      <c r="H44" s="72">
        <f>('Communication &amp; Language'!H44)</f>
        <v>0</v>
      </c>
      <c r="I44" s="73">
        <f>('Communication &amp; Language'!I44)</f>
        <v>0</v>
      </c>
      <c r="J44" s="37">
        <f>COUNTIF('Summer Data'!J44:U44,"2")</f>
        <v>0</v>
      </c>
      <c r="K44" s="41"/>
      <c r="L44" s="35"/>
      <c r="M44" s="35"/>
      <c r="N44" s="35"/>
      <c r="O44" s="35"/>
      <c r="P44" s="35"/>
      <c r="Q44" s="35"/>
      <c r="R44" s="35"/>
    </row>
    <row r="45" spans="1:18" x14ac:dyDescent="0.3">
      <c r="A45" s="6" t="str">
        <f>('Communication &amp; Language'!A45)</f>
        <v>Pupil name</v>
      </c>
      <c r="B45" s="4">
        <f>('Communication &amp; Language'!B45)</f>
        <v>0</v>
      </c>
      <c r="C45" s="72">
        <f>('Communication &amp; Language'!C45)</f>
        <v>0</v>
      </c>
      <c r="D45" s="72">
        <f>('Communication &amp; Language'!D45)</f>
        <v>0</v>
      </c>
      <c r="E45" s="72">
        <f>('Communication &amp; Language'!E45)</f>
        <v>0</v>
      </c>
      <c r="F45" s="72">
        <f>'Communication &amp; Language'!F45</f>
        <v>0</v>
      </c>
      <c r="G45" s="72">
        <f>('Communication &amp; Language'!G45)</f>
        <v>0</v>
      </c>
      <c r="H45" s="72">
        <f>('Communication &amp; Language'!H45)</f>
        <v>0</v>
      </c>
      <c r="I45" s="73">
        <f>('Communication &amp; Language'!I45)</f>
        <v>0</v>
      </c>
      <c r="J45" s="37">
        <f>COUNTIF('Summer Data'!J45:U45,"2")</f>
        <v>0</v>
      </c>
      <c r="K45" s="41"/>
      <c r="L45" s="35"/>
      <c r="M45" s="35"/>
      <c r="N45" s="35"/>
      <c r="O45" s="35"/>
      <c r="P45" s="35"/>
      <c r="Q45" s="35"/>
      <c r="R45" s="35"/>
    </row>
    <row r="46" spans="1:18" x14ac:dyDescent="0.3">
      <c r="A46" s="6" t="str">
        <f>('Communication &amp; Language'!A46)</f>
        <v>Pupil name</v>
      </c>
      <c r="B46" s="4">
        <f>('Communication &amp; Language'!B46)</f>
        <v>0</v>
      </c>
      <c r="C46" s="72">
        <f>('Communication &amp; Language'!C46)</f>
        <v>0</v>
      </c>
      <c r="D46" s="72">
        <f>('Communication &amp; Language'!D46)</f>
        <v>0</v>
      </c>
      <c r="E46" s="72">
        <f>('Communication &amp; Language'!E46)</f>
        <v>0</v>
      </c>
      <c r="F46" s="72">
        <f>'Communication &amp; Language'!F46</f>
        <v>0</v>
      </c>
      <c r="G46" s="72">
        <f>('Communication &amp; Language'!G46)</f>
        <v>0</v>
      </c>
      <c r="H46" s="72">
        <f>('Communication &amp; Language'!H46)</f>
        <v>0</v>
      </c>
      <c r="I46" s="73">
        <f>('Communication &amp; Language'!I46)</f>
        <v>0</v>
      </c>
      <c r="J46" s="37">
        <f>COUNTIF('Summer Data'!J46:U46,"2")</f>
        <v>0</v>
      </c>
      <c r="K46" s="41"/>
      <c r="L46" s="35"/>
      <c r="M46" s="35"/>
      <c r="N46" s="35"/>
      <c r="O46" s="35"/>
      <c r="P46" s="35"/>
      <c r="Q46" s="35"/>
      <c r="R46" s="35"/>
    </row>
    <row r="47" spans="1:18" x14ac:dyDescent="0.3">
      <c r="A47" s="6" t="str">
        <f>('Communication &amp; Language'!A47)</f>
        <v>Pupil name</v>
      </c>
      <c r="B47" s="4">
        <f>('Communication &amp; Language'!B47)</f>
        <v>0</v>
      </c>
      <c r="C47" s="72">
        <f>('Communication &amp; Language'!C47)</f>
        <v>0</v>
      </c>
      <c r="D47" s="72">
        <f>('Communication &amp; Language'!D47)</f>
        <v>0</v>
      </c>
      <c r="E47" s="72">
        <f>('Communication &amp; Language'!E47)</f>
        <v>0</v>
      </c>
      <c r="F47" s="72">
        <f>'Communication &amp; Language'!F47</f>
        <v>0</v>
      </c>
      <c r="G47" s="72">
        <f>('Communication &amp; Language'!G47)</f>
        <v>0</v>
      </c>
      <c r="H47" s="72">
        <f>('Communication &amp; Language'!H47)</f>
        <v>0</v>
      </c>
      <c r="I47" s="73">
        <f>('Communication &amp; Language'!I47)</f>
        <v>0</v>
      </c>
      <c r="J47" s="37">
        <f>COUNTIF('Summer Data'!J47:U47,"2")</f>
        <v>0</v>
      </c>
      <c r="K47" s="41"/>
      <c r="L47" s="35"/>
      <c r="M47" s="35"/>
      <c r="N47" s="35"/>
      <c r="O47" s="35"/>
      <c r="P47" s="35"/>
      <c r="Q47" s="35"/>
      <c r="R47" s="35"/>
    </row>
    <row r="48" spans="1:18" ht="15" thickBot="1" x14ac:dyDescent="0.35">
      <c r="A48" s="6" t="str">
        <f>('Communication &amp; Language'!A48)</f>
        <v>Pupil name</v>
      </c>
      <c r="B48" s="34">
        <f>('Communication &amp; Language'!B48)</f>
        <v>0</v>
      </c>
      <c r="C48" s="74">
        <f>('Communication &amp; Language'!C48)</f>
        <v>0</v>
      </c>
      <c r="D48" s="74">
        <f>('Communication &amp; Language'!D48)</f>
        <v>0</v>
      </c>
      <c r="E48" s="74">
        <f>('Communication &amp; Language'!E48)</f>
        <v>0</v>
      </c>
      <c r="F48" s="74">
        <f>'Communication &amp; Language'!F48</f>
        <v>0</v>
      </c>
      <c r="G48" s="74">
        <f>('Communication &amp; Language'!G48)</f>
        <v>0</v>
      </c>
      <c r="H48" s="74">
        <f>('Communication &amp; Language'!H48)</f>
        <v>0</v>
      </c>
      <c r="I48" s="75">
        <f>('Communication &amp; Language'!I48)</f>
        <v>0</v>
      </c>
      <c r="J48" s="38">
        <f>COUNTIF('Summer Data'!J48:U48,"2")</f>
        <v>0</v>
      </c>
      <c r="K48" s="41"/>
      <c r="L48" s="35"/>
      <c r="M48" s="35"/>
      <c r="N48" s="35"/>
      <c r="O48" s="35"/>
      <c r="P48" s="35"/>
      <c r="Q48" s="35"/>
      <c r="R48" s="35"/>
    </row>
    <row r="49" spans="1:26" x14ac:dyDescent="0.3">
      <c r="A49" s="17" t="s">
        <v>5</v>
      </c>
      <c r="B49" s="10">
        <f>COUNTIF(B4:B48,"*")</f>
        <v>3</v>
      </c>
      <c r="C49" s="32">
        <f>COUNTIF(C4:C48,"*")</f>
        <v>2</v>
      </c>
      <c r="D49" s="32">
        <f>COUNTIF(D4:D48,"*")</f>
        <v>1</v>
      </c>
      <c r="E49" s="32">
        <f t="shared" ref="E49:H49" si="0">COUNTIF(E4:E48,"*")</f>
        <v>1</v>
      </c>
      <c r="F49" s="32">
        <f t="shared" si="0"/>
        <v>1</v>
      </c>
      <c r="G49" s="32">
        <f t="shared" si="0"/>
        <v>1</v>
      </c>
      <c r="H49" s="32">
        <f t="shared" si="0"/>
        <v>1</v>
      </c>
      <c r="I49" s="33">
        <f>COUNTIF(I4:I48,"*")</f>
        <v>1</v>
      </c>
      <c r="P49" s="26"/>
      <c r="Q49" s="26"/>
      <c r="R49" s="26"/>
    </row>
    <row r="50" spans="1:26" ht="15.6" x14ac:dyDescent="0.3">
      <c r="A50" s="2" t="s">
        <v>6</v>
      </c>
      <c r="B50" s="10">
        <f>COUNTIF(B4:B48,"M")</f>
        <v>2</v>
      </c>
      <c r="C50" s="11">
        <f>COUNTIFS(C4:C48, "*", B4:B48, "m")</f>
        <v>1</v>
      </c>
      <c r="D50" s="11">
        <f>COUNTIFS(D4:D48, "*", $B4:$B48, "m")</f>
        <v>1</v>
      </c>
      <c r="E50" s="11">
        <f t="shared" ref="E50:H50" si="1">COUNTIFS(E4:E48, "*", $B4:$B48, "m")</f>
        <v>0</v>
      </c>
      <c r="F50" s="11">
        <f t="shared" si="1"/>
        <v>1</v>
      </c>
      <c r="G50" s="11">
        <f t="shared" si="1"/>
        <v>0</v>
      </c>
      <c r="H50" s="11">
        <f t="shared" si="1"/>
        <v>1</v>
      </c>
      <c r="I50" s="12">
        <f>COUNTIFS(I4:I48, "*", B4:B48, "m")</f>
        <v>1</v>
      </c>
      <c r="J50" s="9"/>
      <c r="K50" s="9"/>
      <c r="L50" s="9"/>
      <c r="M50" s="9"/>
      <c r="N50" s="9"/>
      <c r="O50" s="9"/>
      <c r="P50" s="9"/>
      <c r="Q50" s="9"/>
      <c r="R50" s="9"/>
      <c r="S50" s="9"/>
      <c r="T50" s="9"/>
      <c r="U50" s="9"/>
      <c r="V50" s="9"/>
      <c r="W50" s="9"/>
      <c r="X50" s="9"/>
      <c r="Y50" s="9"/>
      <c r="Z50" s="9"/>
    </row>
    <row r="51" spans="1:26" ht="15" thickBot="1" x14ac:dyDescent="0.35">
      <c r="A51" s="3" t="s">
        <v>7</v>
      </c>
      <c r="B51" s="13">
        <f>COUNTIF(B4:B48,"F")</f>
        <v>1</v>
      </c>
      <c r="C51" s="14">
        <f>COUNTIFS(C4:C48, "*", B4:B48, "f")</f>
        <v>1</v>
      </c>
      <c r="D51" s="14">
        <f>COUNTIFS(D4:D48, "*", $B4:$B48, "f")</f>
        <v>0</v>
      </c>
      <c r="E51" s="14">
        <f t="shared" ref="E51:H51" si="2">COUNTIFS(E4:E48, "*", $B4:$B48, "f")</f>
        <v>1</v>
      </c>
      <c r="F51" s="14">
        <f t="shared" si="2"/>
        <v>0</v>
      </c>
      <c r="G51" s="14">
        <f t="shared" si="2"/>
        <v>1</v>
      </c>
      <c r="H51" s="14">
        <f t="shared" si="2"/>
        <v>0</v>
      </c>
      <c r="I51" s="15">
        <f>COUNTIFS(I4:I48, "*", B4:B48, "f")</f>
        <v>0</v>
      </c>
      <c r="J51" s="7"/>
      <c r="K51" s="7"/>
      <c r="L51" s="7"/>
      <c r="M51" s="7"/>
      <c r="N51" s="7"/>
      <c r="O51" s="7"/>
      <c r="P51" s="7"/>
      <c r="Q51" s="7"/>
      <c r="R51" s="7"/>
      <c r="S51" s="7"/>
      <c r="T51" s="7"/>
      <c r="U51" s="7"/>
      <c r="V51" s="8"/>
      <c r="W51" s="8"/>
      <c r="X51" s="8"/>
      <c r="Y51" s="7"/>
      <c r="Z51" s="7"/>
    </row>
    <row r="52" spans="1:26" ht="15.6" x14ac:dyDescent="0.3">
      <c r="J52" s="9"/>
      <c r="K52" s="9"/>
      <c r="L52" s="9"/>
      <c r="M52" s="9"/>
      <c r="N52" s="9"/>
      <c r="O52" s="9"/>
      <c r="P52" s="9"/>
      <c r="Q52" s="9"/>
      <c r="R52" s="9"/>
      <c r="S52" s="9"/>
      <c r="T52" s="9"/>
      <c r="U52" s="9"/>
      <c r="V52" s="9"/>
      <c r="W52" s="9"/>
      <c r="X52" s="9"/>
      <c r="Y52" s="9"/>
      <c r="Z52" s="9"/>
    </row>
    <row r="53" spans="1:26" x14ac:dyDescent="0.3">
      <c r="J53" s="20"/>
      <c r="K53" s="20"/>
      <c r="L53" s="20"/>
      <c r="M53" s="20"/>
      <c r="N53" s="20"/>
      <c r="O53" s="20"/>
      <c r="P53" s="20"/>
      <c r="Q53" s="20"/>
      <c r="R53" s="20"/>
      <c r="S53" s="20"/>
      <c r="T53" s="20"/>
      <c r="U53" s="20"/>
      <c r="V53" s="20"/>
      <c r="W53" s="20"/>
      <c r="X53" s="20"/>
      <c r="Y53" s="20"/>
      <c r="Z53" s="20"/>
    </row>
    <row r="54" spans="1:26" x14ac:dyDescent="0.3">
      <c r="A54" s="69"/>
      <c r="J54" s="26"/>
      <c r="K54" s="26"/>
      <c r="L54" s="26"/>
      <c r="M54" s="26"/>
      <c r="N54" s="26"/>
      <c r="O54" s="26"/>
      <c r="P54" s="26"/>
      <c r="Q54" s="26"/>
      <c r="R54" s="26"/>
      <c r="S54" s="26"/>
      <c r="T54" s="26"/>
      <c r="U54" s="26"/>
      <c r="V54" s="26"/>
      <c r="W54" s="26"/>
      <c r="X54" s="26"/>
      <c r="Y54" s="26"/>
      <c r="Z54" s="26"/>
    </row>
    <row r="55" spans="1:26" x14ac:dyDescent="0.3">
      <c r="A55" s="69"/>
      <c r="J55" s="27"/>
      <c r="K55" s="27"/>
      <c r="L55" s="27"/>
      <c r="M55" s="27"/>
      <c r="N55" s="27"/>
      <c r="O55" s="27"/>
      <c r="P55" s="27"/>
      <c r="Q55" s="27"/>
      <c r="R55" s="27"/>
      <c r="S55" s="27"/>
      <c r="T55" s="27"/>
      <c r="U55" s="27"/>
      <c r="V55" s="27"/>
      <c r="W55" s="27"/>
      <c r="X55" s="27"/>
      <c r="Y55" s="27"/>
      <c r="Z55" s="27"/>
    </row>
    <row r="56" spans="1:26" x14ac:dyDescent="0.3">
      <c r="A56" s="69"/>
      <c r="J56" s="26"/>
      <c r="K56" s="26"/>
      <c r="L56" s="26"/>
      <c r="M56" s="26"/>
      <c r="N56" s="26"/>
      <c r="O56" s="26"/>
      <c r="P56" s="26"/>
      <c r="Q56" s="26"/>
      <c r="R56" s="26"/>
      <c r="S56" s="26"/>
      <c r="T56" s="26"/>
      <c r="U56" s="26"/>
      <c r="V56" s="26"/>
      <c r="W56" s="26"/>
      <c r="X56" s="26"/>
      <c r="Y56" s="26"/>
      <c r="Z56" s="26"/>
    </row>
    <row r="57" spans="1:26" x14ac:dyDescent="0.3">
      <c r="A57" s="69"/>
      <c r="J57" s="27"/>
      <c r="K57" s="27"/>
      <c r="L57" s="27"/>
      <c r="M57" s="27"/>
      <c r="N57" s="27"/>
      <c r="O57" s="27"/>
      <c r="P57" s="27"/>
      <c r="Q57" s="27"/>
      <c r="R57" s="27"/>
      <c r="S57" s="27"/>
      <c r="T57" s="27"/>
      <c r="U57" s="27"/>
      <c r="V57" s="27"/>
      <c r="W57" s="27"/>
      <c r="X57" s="27"/>
      <c r="Y57" s="27"/>
      <c r="Z57" s="27"/>
    </row>
    <row r="58" spans="1:26" x14ac:dyDescent="0.3">
      <c r="A58" s="69"/>
      <c r="J58" s="26"/>
      <c r="K58" s="26"/>
      <c r="L58" s="26"/>
      <c r="M58" s="26"/>
      <c r="N58" s="26"/>
      <c r="O58" s="26"/>
      <c r="P58" s="26"/>
      <c r="Q58" s="26"/>
      <c r="R58" s="26"/>
      <c r="S58" s="26"/>
      <c r="T58" s="26"/>
      <c r="U58" s="26"/>
      <c r="V58" s="26"/>
      <c r="W58" s="26"/>
      <c r="X58" s="26"/>
      <c r="Y58" s="26"/>
      <c r="Z58" s="26"/>
    </row>
    <row r="59" spans="1:26" x14ac:dyDescent="0.3">
      <c r="A59" s="69"/>
      <c r="J59" s="27"/>
      <c r="K59" s="27"/>
      <c r="L59" s="27"/>
      <c r="M59" s="27"/>
      <c r="N59" s="27"/>
      <c r="O59" s="27"/>
      <c r="P59" s="27"/>
      <c r="Q59" s="27"/>
      <c r="R59" s="27"/>
      <c r="S59" s="27"/>
      <c r="T59" s="27"/>
      <c r="U59" s="27"/>
      <c r="V59" s="27"/>
      <c r="W59" s="27"/>
      <c r="X59" s="27"/>
      <c r="Y59" s="27"/>
      <c r="Z59" s="27"/>
    </row>
    <row r="60" spans="1:26" ht="15.6" x14ac:dyDescent="0.3">
      <c r="A60" s="26"/>
      <c r="J60" s="9"/>
      <c r="K60" s="9"/>
      <c r="L60" s="9"/>
      <c r="M60" s="9"/>
      <c r="N60" s="9"/>
      <c r="O60" s="9"/>
      <c r="P60" s="9"/>
      <c r="Q60" s="9"/>
      <c r="R60" s="9"/>
      <c r="S60" s="9"/>
      <c r="T60" s="9"/>
      <c r="U60" s="9"/>
      <c r="V60" s="9"/>
      <c r="W60" s="9"/>
      <c r="X60" s="9"/>
      <c r="Y60" s="9"/>
      <c r="Z60" s="9"/>
    </row>
    <row r="61" spans="1:26" x14ac:dyDescent="0.3">
      <c r="A61" s="26"/>
      <c r="J61" s="20"/>
      <c r="K61" s="20"/>
      <c r="L61" s="20"/>
      <c r="M61" s="20"/>
      <c r="N61" s="20"/>
      <c r="O61" s="20"/>
      <c r="P61" s="20"/>
      <c r="Q61" s="20"/>
      <c r="R61" s="20"/>
      <c r="S61" s="20"/>
      <c r="T61" s="20"/>
      <c r="U61" s="20"/>
      <c r="V61" s="20"/>
      <c r="W61" s="20"/>
      <c r="X61" s="20"/>
      <c r="Y61" s="20"/>
      <c r="Z61" s="20"/>
    </row>
    <row r="62" spans="1:26" x14ac:dyDescent="0.3">
      <c r="A62" s="69"/>
      <c r="J62" s="26"/>
      <c r="K62" s="26"/>
      <c r="L62" s="26"/>
      <c r="M62" s="26"/>
      <c r="N62" s="26"/>
      <c r="O62" s="26"/>
      <c r="P62" s="26"/>
      <c r="Q62" s="26"/>
      <c r="R62" s="26"/>
      <c r="S62" s="26"/>
      <c r="T62" s="26"/>
      <c r="U62" s="26"/>
      <c r="V62" s="26"/>
      <c r="W62" s="26"/>
      <c r="X62" s="26"/>
      <c r="Y62" s="26"/>
      <c r="Z62" s="26"/>
    </row>
    <row r="63" spans="1:26" x14ac:dyDescent="0.3">
      <c r="A63" s="69"/>
      <c r="J63" s="27"/>
      <c r="K63" s="27"/>
      <c r="L63" s="27"/>
      <c r="M63" s="27"/>
      <c r="N63" s="27"/>
      <c r="O63" s="27"/>
      <c r="P63" s="27"/>
      <c r="Q63" s="27"/>
      <c r="R63" s="27"/>
      <c r="S63" s="27"/>
      <c r="T63" s="27"/>
      <c r="U63" s="27"/>
      <c r="V63" s="27"/>
      <c r="W63" s="27"/>
      <c r="X63" s="27"/>
      <c r="Y63" s="27"/>
      <c r="Z63" s="27"/>
    </row>
    <row r="64" spans="1:26" x14ac:dyDescent="0.3">
      <c r="A64" s="69"/>
      <c r="J64" s="26"/>
      <c r="K64" s="26"/>
      <c r="L64" s="26"/>
      <c r="M64" s="26"/>
      <c r="N64" s="26"/>
      <c r="O64" s="26"/>
      <c r="P64" s="26"/>
      <c r="Q64" s="26"/>
      <c r="R64" s="26"/>
      <c r="S64" s="26"/>
      <c r="T64" s="26"/>
      <c r="U64" s="26"/>
      <c r="V64" s="26"/>
      <c r="W64" s="26"/>
      <c r="X64" s="26"/>
      <c r="Y64" s="26"/>
      <c r="Z64" s="26"/>
    </row>
    <row r="65" spans="1:26" x14ac:dyDescent="0.3">
      <c r="A65" s="69"/>
      <c r="J65" s="27"/>
      <c r="K65" s="27"/>
      <c r="L65" s="27"/>
      <c r="M65" s="27"/>
      <c r="N65" s="27"/>
      <c r="O65" s="27"/>
      <c r="P65" s="27"/>
      <c r="Q65" s="27"/>
      <c r="R65" s="27"/>
      <c r="S65" s="27"/>
      <c r="T65" s="27"/>
      <c r="U65" s="27"/>
      <c r="V65" s="27"/>
      <c r="W65" s="27"/>
      <c r="X65" s="27"/>
      <c r="Y65" s="27"/>
      <c r="Z65" s="27"/>
    </row>
    <row r="66" spans="1:26" x14ac:dyDescent="0.3">
      <c r="A66" s="69"/>
      <c r="J66" s="26"/>
      <c r="K66" s="26"/>
      <c r="L66" s="26"/>
      <c r="M66" s="26"/>
      <c r="N66" s="26"/>
      <c r="O66" s="26"/>
      <c r="P66" s="26"/>
      <c r="Q66" s="26"/>
      <c r="R66" s="26"/>
      <c r="S66" s="26"/>
      <c r="T66" s="26"/>
      <c r="U66" s="26"/>
      <c r="V66" s="26"/>
      <c r="W66" s="26"/>
      <c r="X66" s="26"/>
      <c r="Y66" s="26"/>
      <c r="Z66" s="26"/>
    </row>
    <row r="67" spans="1:26" x14ac:dyDescent="0.3">
      <c r="A67" s="69"/>
      <c r="J67" s="27"/>
      <c r="K67" s="27"/>
      <c r="L67" s="27"/>
      <c r="M67" s="27"/>
      <c r="N67" s="27"/>
      <c r="O67" s="27"/>
      <c r="P67" s="27"/>
      <c r="Q67" s="27"/>
      <c r="R67" s="27"/>
      <c r="S67" s="27"/>
      <c r="T67" s="27"/>
      <c r="U67" s="27"/>
      <c r="V67" s="27"/>
      <c r="W67" s="27"/>
      <c r="X67" s="27"/>
      <c r="Y67" s="27"/>
      <c r="Z67" s="27"/>
    </row>
    <row r="68" spans="1:26" ht="15.6" x14ac:dyDescent="0.3">
      <c r="A68" s="26"/>
      <c r="J68" s="325"/>
      <c r="K68" s="325"/>
      <c r="L68" s="9"/>
      <c r="M68" s="9"/>
      <c r="N68" s="9"/>
      <c r="O68" s="9"/>
      <c r="P68" s="9"/>
      <c r="Q68" s="9"/>
      <c r="R68" s="9"/>
      <c r="S68" s="9"/>
      <c r="T68" s="9"/>
      <c r="U68" s="9"/>
      <c r="V68" s="9"/>
      <c r="W68" s="9"/>
      <c r="X68" s="9"/>
      <c r="Y68" s="9"/>
      <c r="Z68" s="9"/>
    </row>
    <row r="69" spans="1:26" x14ac:dyDescent="0.3">
      <c r="A69" s="26"/>
      <c r="J69" s="20"/>
      <c r="K69" s="20"/>
      <c r="L69" s="20"/>
      <c r="M69" s="20"/>
      <c r="N69" s="20"/>
      <c r="O69" s="20"/>
      <c r="P69" s="20"/>
      <c r="Q69" s="20"/>
      <c r="R69" s="20"/>
      <c r="S69" s="20"/>
      <c r="T69" s="20"/>
      <c r="U69" s="20"/>
      <c r="V69" s="20"/>
      <c r="W69" s="20"/>
      <c r="X69" s="20"/>
      <c r="Y69" s="20"/>
      <c r="Z69" s="20"/>
    </row>
    <row r="70" spans="1:26" x14ac:dyDescent="0.3">
      <c r="A70" s="69"/>
      <c r="J70" s="26"/>
      <c r="K70" s="26"/>
      <c r="L70" s="26"/>
      <c r="M70" s="26"/>
      <c r="N70" s="26"/>
      <c r="O70" s="26"/>
      <c r="P70" s="26"/>
      <c r="Q70" s="26"/>
      <c r="R70" s="26"/>
      <c r="S70" s="26"/>
      <c r="T70" s="26"/>
      <c r="U70" s="26"/>
      <c r="V70" s="26"/>
      <c r="W70" s="26"/>
      <c r="X70" s="26"/>
      <c r="Y70" s="26"/>
      <c r="Z70" s="26"/>
    </row>
    <row r="71" spans="1:26" x14ac:dyDescent="0.3">
      <c r="A71" s="69"/>
      <c r="J71" s="27"/>
      <c r="K71" s="27"/>
      <c r="L71" s="27"/>
      <c r="M71" s="27"/>
      <c r="N71" s="27"/>
      <c r="O71" s="27"/>
      <c r="P71" s="27"/>
      <c r="Q71" s="27"/>
      <c r="R71" s="27"/>
      <c r="S71" s="27"/>
      <c r="T71" s="27"/>
      <c r="U71" s="27"/>
      <c r="V71" s="27"/>
      <c r="W71" s="27"/>
      <c r="X71" s="27"/>
      <c r="Y71" s="27"/>
      <c r="Z71" s="27"/>
    </row>
    <row r="72" spans="1:26" x14ac:dyDescent="0.3">
      <c r="A72" s="69"/>
      <c r="J72" s="26"/>
      <c r="K72" s="26"/>
      <c r="L72" s="26"/>
      <c r="M72" s="26"/>
      <c r="N72" s="26"/>
      <c r="O72" s="26"/>
      <c r="P72" s="26"/>
      <c r="Q72" s="26"/>
      <c r="R72" s="26"/>
      <c r="S72" s="26"/>
      <c r="T72" s="26"/>
      <c r="U72" s="26"/>
      <c r="V72" s="26"/>
      <c r="W72" s="26"/>
      <c r="X72" s="26"/>
      <c r="Y72" s="26"/>
      <c r="Z72" s="26"/>
    </row>
    <row r="73" spans="1:26" x14ac:dyDescent="0.3">
      <c r="A73" s="69"/>
      <c r="J73" s="27"/>
      <c r="K73" s="27"/>
      <c r="L73" s="27"/>
      <c r="M73" s="27"/>
      <c r="N73" s="27"/>
      <c r="O73" s="27"/>
      <c r="P73" s="27"/>
      <c r="Q73" s="27"/>
      <c r="R73" s="27"/>
      <c r="S73" s="27"/>
      <c r="T73" s="27"/>
      <c r="U73" s="27"/>
      <c r="V73" s="27"/>
      <c r="W73" s="27"/>
      <c r="X73" s="27"/>
      <c r="Y73" s="27"/>
      <c r="Z73" s="27"/>
    </row>
    <row r="74" spans="1:26" x14ac:dyDescent="0.3">
      <c r="A74" s="69"/>
      <c r="J74" s="26"/>
      <c r="K74" s="26"/>
      <c r="L74" s="26"/>
      <c r="M74" s="26"/>
      <c r="N74" s="26"/>
      <c r="O74" s="26"/>
      <c r="P74" s="26"/>
      <c r="Q74" s="26"/>
      <c r="R74" s="26"/>
      <c r="S74" s="26"/>
      <c r="T74" s="26"/>
      <c r="U74" s="26"/>
      <c r="V74" s="26"/>
      <c r="W74" s="26"/>
      <c r="X74" s="26"/>
      <c r="Y74" s="26"/>
      <c r="Z74" s="26"/>
    </row>
    <row r="75" spans="1:26" x14ac:dyDescent="0.3">
      <c r="A75" s="69"/>
      <c r="J75" s="27"/>
      <c r="K75" s="27"/>
      <c r="L75" s="27"/>
      <c r="M75" s="27"/>
      <c r="N75" s="27"/>
      <c r="O75" s="27"/>
      <c r="P75" s="27"/>
      <c r="Q75" s="27"/>
      <c r="R75" s="27"/>
      <c r="S75" s="27"/>
      <c r="T75" s="27"/>
      <c r="U75" s="27"/>
      <c r="V75" s="27"/>
      <c r="W75" s="27"/>
      <c r="X75" s="27"/>
      <c r="Y75" s="27"/>
      <c r="Z75" s="27"/>
    </row>
    <row r="76" spans="1:26" ht="15.6" x14ac:dyDescent="0.3">
      <c r="A76" s="26"/>
      <c r="J76" s="9"/>
      <c r="K76" s="9"/>
      <c r="L76" s="9"/>
      <c r="M76" s="9"/>
      <c r="N76" s="9"/>
      <c r="O76" s="9"/>
      <c r="P76" s="9"/>
      <c r="Q76" s="9"/>
      <c r="R76" s="9"/>
      <c r="S76" s="9"/>
      <c r="T76" s="9"/>
      <c r="U76" s="9"/>
      <c r="V76" s="9"/>
      <c r="W76" s="9"/>
      <c r="X76" s="9"/>
      <c r="Y76" s="9"/>
      <c r="Z76" s="9"/>
    </row>
    <row r="77" spans="1:26" x14ac:dyDescent="0.3">
      <c r="A77" s="26"/>
      <c r="J77" s="20"/>
      <c r="K77" s="20"/>
      <c r="L77" s="20"/>
      <c r="M77" s="20"/>
      <c r="N77" s="20"/>
      <c r="O77" s="20"/>
      <c r="P77" s="20"/>
      <c r="Q77" s="20"/>
      <c r="R77" s="20"/>
      <c r="S77" s="20"/>
      <c r="T77" s="20"/>
      <c r="U77" s="20"/>
      <c r="V77" s="20"/>
      <c r="W77" s="20"/>
      <c r="X77" s="20"/>
      <c r="Y77" s="20"/>
      <c r="Z77" s="20"/>
    </row>
    <row r="78" spans="1:26" x14ac:dyDescent="0.3">
      <c r="A78" s="69"/>
      <c r="J78" s="26"/>
      <c r="K78" s="26"/>
      <c r="L78" s="26"/>
      <c r="M78" s="26"/>
      <c r="N78" s="26"/>
      <c r="O78" s="26"/>
      <c r="P78" s="26"/>
      <c r="Q78" s="26"/>
      <c r="R78" s="26"/>
      <c r="S78" s="26"/>
      <c r="T78" s="26"/>
      <c r="U78" s="26"/>
      <c r="V78" s="26"/>
      <c r="W78" s="26"/>
      <c r="X78" s="26"/>
      <c r="Y78" s="26"/>
      <c r="Z78" s="26"/>
    </row>
    <row r="79" spans="1:26" x14ac:dyDescent="0.3">
      <c r="A79" s="69"/>
      <c r="J79" s="27"/>
      <c r="K79" s="27"/>
      <c r="L79" s="27"/>
      <c r="M79" s="27"/>
      <c r="N79" s="27"/>
      <c r="O79" s="27"/>
      <c r="P79" s="27"/>
      <c r="Q79" s="27"/>
      <c r="R79" s="27"/>
      <c r="S79" s="27"/>
      <c r="T79" s="27"/>
      <c r="U79" s="27"/>
      <c r="V79" s="27"/>
      <c r="W79" s="27"/>
      <c r="X79" s="27"/>
      <c r="Y79" s="27"/>
      <c r="Z79" s="27"/>
    </row>
    <row r="80" spans="1:26" x14ac:dyDescent="0.3">
      <c r="A80" s="69"/>
      <c r="J80" s="26"/>
      <c r="K80" s="26"/>
      <c r="L80" s="26"/>
      <c r="M80" s="26"/>
      <c r="N80" s="26"/>
      <c r="O80" s="26"/>
      <c r="P80" s="26"/>
      <c r="Q80" s="26"/>
      <c r="R80" s="26"/>
      <c r="S80" s="26"/>
      <c r="T80" s="26"/>
      <c r="U80" s="26"/>
      <c r="V80" s="26"/>
      <c r="W80" s="26"/>
      <c r="X80" s="26"/>
      <c r="Y80" s="26"/>
      <c r="Z80" s="26"/>
    </row>
    <row r="81" spans="1:26" x14ac:dyDescent="0.3">
      <c r="A81" s="69"/>
      <c r="J81" s="27"/>
      <c r="K81" s="27"/>
      <c r="L81" s="27"/>
      <c r="M81" s="27"/>
      <c r="N81" s="27"/>
      <c r="O81" s="27"/>
      <c r="P81" s="27"/>
      <c r="Q81" s="27"/>
      <c r="R81" s="27"/>
      <c r="S81" s="27"/>
      <c r="T81" s="27"/>
      <c r="U81" s="27"/>
      <c r="V81" s="27"/>
      <c r="W81" s="27"/>
      <c r="X81" s="27"/>
      <c r="Y81" s="27"/>
      <c r="Z81" s="27"/>
    </row>
    <row r="82" spans="1:26" x14ac:dyDescent="0.3">
      <c r="A82" s="69"/>
      <c r="J82" s="26"/>
      <c r="K82" s="26"/>
      <c r="L82" s="26"/>
      <c r="M82" s="26"/>
      <c r="N82" s="26"/>
      <c r="O82" s="26"/>
      <c r="P82" s="26"/>
      <c r="Q82" s="26"/>
      <c r="R82" s="26"/>
      <c r="S82" s="26"/>
      <c r="T82" s="26"/>
      <c r="U82" s="26"/>
      <c r="V82" s="26"/>
      <c r="W82" s="26"/>
      <c r="X82" s="26"/>
      <c r="Y82" s="26"/>
      <c r="Z82" s="26"/>
    </row>
    <row r="83" spans="1:26" x14ac:dyDescent="0.3">
      <c r="A83" s="69"/>
      <c r="J83" s="27"/>
      <c r="K83" s="27"/>
      <c r="L83" s="27"/>
      <c r="M83" s="27"/>
      <c r="N83" s="27"/>
      <c r="O83" s="27"/>
      <c r="P83" s="27"/>
      <c r="Q83" s="27"/>
      <c r="R83" s="27"/>
      <c r="S83" s="27"/>
      <c r="T83" s="27"/>
      <c r="U83" s="27"/>
      <c r="V83" s="27"/>
      <c r="W83" s="27"/>
      <c r="X83" s="27"/>
      <c r="Y83" s="27"/>
      <c r="Z83" s="27"/>
    </row>
    <row r="84" spans="1:26" ht="15.6" x14ac:dyDescent="0.3">
      <c r="A84" s="26"/>
      <c r="J84" s="9"/>
      <c r="K84" s="9"/>
      <c r="L84" s="9"/>
      <c r="M84" s="9"/>
      <c r="N84" s="9"/>
      <c r="O84" s="9"/>
      <c r="P84" s="9"/>
      <c r="Q84" s="9"/>
      <c r="R84" s="9"/>
      <c r="S84" s="9"/>
      <c r="T84" s="9"/>
      <c r="U84" s="9"/>
      <c r="V84" s="9"/>
      <c r="W84" s="9"/>
      <c r="X84" s="9"/>
      <c r="Y84" s="9"/>
      <c r="Z84" s="9"/>
    </row>
    <row r="85" spans="1:26" x14ac:dyDescent="0.3">
      <c r="A85" s="26"/>
      <c r="J85" s="20"/>
      <c r="K85" s="20"/>
      <c r="L85" s="20"/>
      <c r="M85" s="20"/>
      <c r="N85" s="20"/>
      <c r="O85" s="20"/>
      <c r="P85" s="20"/>
      <c r="Q85" s="20"/>
      <c r="R85" s="20"/>
      <c r="S85" s="20"/>
      <c r="T85" s="20"/>
      <c r="U85" s="20"/>
      <c r="V85" s="20"/>
      <c r="W85" s="20"/>
      <c r="X85" s="20"/>
      <c r="Y85" s="20"/>
      <c r="Z85" s="20"/>
    </row>
    <row r="86" spans="1:26" x14ac:dyDescent="0.3">
      <c r="A86" s="69"/>
      <c r="J86" s="26"/>
      <c r="K86" s="26"/>
      <c r="L86" s="26"/>
      <c r="M86" s="26"/>
      <c r="N86" s="26"/>
      <c r="O86" s="26"/>
      <c r="P86" s="26"/>
      <c r="Q86" s="26"/>
      <c r="R86" s="26"/>
      <c r="S86" s="26"/>
      <c r="T86" s="26"/>
      <c r="U86" s="26"/>
      <c r="V86" s="26"/>
      <c r="W86" s="26"/>
      <c r="X86" s="26"/>
      <c r="Y86" s="26"/>
      <c r="Z86" s="26"/>
    </row>
    <row r="87" spans="1:26" x14ac:dyDescent="0.3">
      <c r="A87" s="69"/>
      <c r="J87" s="27"/>
      <c r="K87" s="27"/>
      <c r="L87" s="27"/>
      <c r="M87" s="27"/>
      <c r="N87" s="27"/>
      <c r="O87" s="27"/>
      <c r="P87" s="27"/>
      <c r="Q87" s="27"/>
      <c r="R87" s="27"/>
      <c r="S87" s="27"/>
      <c r="T87" s="27"/>
      <c r="U87" s="27"/>
      <c r="V87" s="27"/>
      <c r="W87" s="27"/>
      <c r="X87" s="27"/>
      <c r="Y87" s="27"/>
      <c r="Z87" s="27"/>
    </row>
    <row r="88" spans="1:26" x14ac:dyDescent="0.3">
      <c r="A88" s="69"/>
      <c r="J88" s="26"/>
      <c r="K88" s="26"/>
      <c r="L88" s="26"/>
      <c r="M88" s="26"/>
      <c r="N88" s="26"/>
      <c r="O88" s="26"/>
      <c r="P88" s="26"/>
      <c r="Q88" s="26"/>
      <c r="R88" s="26"/>
      <c r="S88" s="26"/>
      <c r="T88" s="26"/>
      <c r="U88" s="26"/>
      <c r="V88" s="26"/>
      <c r="W88" s="26"/>
      <c r="X88" s="26"/>
      <c r="Y88" s="26"/>
      <c r="Z88" s="26"/>
    </row>
    <row r="89" spans="1:26" x14ac:dyDescent="0.3">
      <c r="A89" s="69"/>
      <c r="J89" s="27"/>
      <c r="K89" s="27"/>
      <c r="L89" s="27"/>
      <c r="M89" s="27"/>
      <c r="N89" s="27"/>
      <c r="O89" s="27"/>
      <c r="P89" s="27"/>
      <c r="Q89" s="27"/>
      <c r="R89" s="27"/>
      <c r="S89" s="27"/>
      <c r="T89" s="27"/>
      <c r="U89" s="27"/>
      <c r="V89" s="27"/>
      <c r="W89" s="27"/>
      <c r="X89" s="27"/>
      <c r="Y89" s="27"/>
      <c r="Z89" s="27"/>
    </row>
    <row r="90" spans="1:26" x14ac:dyDescent="0.3">
      <c r="A90" s="69"/>
      <c r="J90" s="26"/>
      <c r="K90" s="26"/>
      <c r="L90" s="26"/>
      <c r="M90" s="26"/>
      <c r="N90" s="26"/>
      <c r="O90" s="26"/>
      <c r="P90" s="26"/>
      <c r="Q90" s="26"/>
      <c r="R90" s="26"/>
      <c r="S90" s="26"/>
      <c r="T90" s="26"/>
      <c r="U90" s="26"/>
      <c r="V90" s="26"/>
      <c r="W90" s="26"/>
      <c r="X90" s="26"/>
      <c r="Y90" s="26"/>
      <c r="Z90" s="26"/>
    </row>
    <row r="91" spans="1:26" x14ac:dyDescent="0.3">
      <c r="A91" s="69"/>
      <c r="J91" s="27"/>
      <c r="K91" s="27"/>
      <c r="L91" s="27"/>
      <c r="M91" s="27"/>
      <c r="N91" s="27"/>
      <c r="O91" s="27"/>
      <c r="P91" s="27"/>
      <c r="Q91" s="27"/>
      <c r="R91" s="27"/>
      <c r="S91" s="27"/>
      <c r="T91" s="27"/>
      <c r="U91" s="27"/>
      <c r="V91" s="27"/>
      <c r="W91" s="27"/>
      <c r="X91" s="27"/>
      <c r="Y91" s="27"/>
      <c r="Z91" s="27"/>
    </row>
    <row r="92" spans="1:26" ht="15.6" x14ac:dyDescent="0.3">
      <c r="A92" s="26"/>
      <c r="J92" s="9"/>
      <c r="K92" s="9"/>
      <c r="L92" s="9"/>
      <c r="M92" s="9"/>
      <c r="N92" s="9"/>
      <c r="O92" s="9"/>
      <c r="P92" s="9"/>
      <c r="Q92" s="9"/>
      <c r="R92" s="9"/>
      <c r="S92" s="9"/>
      <c r="T92" s="9"/>
      <c r="U92" s="9"/>
      <c r="V92" s="9"/>
      <c r="W92" s="9"/>
      <c r="X92" s="9"/>
      <c r="Y92" s="9"/>
      <c r="Z92" s="9"/>
    </row>
    <row r="93" spans="1:26" x14ac:dyDescent="0.3">
      <c r="A93" s="26"/>
      <c r="J93" s="20"/>
      <c r="K93" s="20"/>
      <c r="L93" s="20"/>
      <c r="M93" s="20"/>
      <c r="N93" s="20"/>
      <c r="O93" s="20"/>
      <c r="P93" s="20"/>
      <c r="Q93" s="20"/>
      <c r="R93" s="20"/>
      <c r="S93" s="20"/>
      <c r="T93" s="20"/>
      <c r="U93" s="20"/>
      <c r="V93" s="20"/>
      <c r="W93" s="20"/>
      <c r="X93" s="20"/>
      <c r="Y93" s="20"/>
      <c r="Z93" s="20"/>
    </row>
    <row r="94" spans="1:26" x14ac:dyDescent="0.3">
      <c r="A94" s="69"/>
      <c r="J94" s="26"/>
      <c r="K94" s="26"/>
      <c r="L94" s="26"/>
      <c r="M94" s="26"/>
      <c r="N94" s="26"/>
      <c r="O94" s="26"/>
      <c r="P94" s="26"/>
      <c r="Q94" s="26"/>
      <c r="R94" s="26"/>
      <c r="S94" s="26"/>
      <c r="T94" s="26"/>
      <c r="U94" s="26"/>
      <c r="V94" s="26"/>
      <c r="W94" s="26"/>
      <c r="X94" s="26"/>
      <c r="Y94" s="26"/>
      <c r="Z94" s="26"/>
    </row>
    <row r="95" spans="1:26" x14ac:dyDescent="0.3">
      <c r="A95" s="69"/>
      <c r="J95" s="27"/>
      <c r="K95" s="27"/>
      <c r="L95" s="27"/>
      <c r="M95" s="27"/>
      <c r="N95" s="27"/>
      <c r="O95" s="27"/>
      <c r="P95" s="27"/>
      <c r="Q95" s="27"/>
      <c r="R95" s="27"/>
      <c r="S95" s="27"/>
      <c r="T95" s="27"/>
      <c r="U95" s="27"/>
      <c r="V95" s="27"/>
      <c r="W95" s="27"/>
      <c r="X95" s="27"/>
      <c r="Y95" s="27"/>
      <c r="Z95" s="27"/>
    </row>
    <row r="96" spans="1:26" x14ac:dyDescent="0.3">
      <c r="A96" s="69"/>
      <c r="J96" s="26"/>
      <c r="K96" s="26"/>
      <c r="L96" s="26"/>
      <c r="M96" s="26"/>
      <c r="N96" s="26"/>
      <c r="O96" s="26"/>
      <c r="P96" s="26"/>
      <c r="Q96" s="26"/>
      <c r="R96" s="26"/>
      <c r="S96" s="26"/>
      <c r="T96" s="26"/>
      <c r="U96" s="26"/>
      <c r="V96" s="26"/>
      <c r="W96" s="26"/>
      <c r="X96" s="26"/>
      <c r="Y96" s="26"/>
      <c r="Z96" s="26"/>
    </row>
    <row r="97" spans="1:26" x14ac:dyDescent="0.3">
      <c r="A97" s="69"/>
      <c r="J97" s="27"/>
      <c r="K97" s="27"/>
      <c r="L97" s="27"/>
      <c r="M97" s="27"/>
      <c r="N97" s="27"/>
      <c r="O97" s="27"/>
      <c r="P97" s="27"/>
      <c r="Q97" s="27"/>
      <c r="R97" s="27"/>
      <c r="S97" s="27"/>
      <c r="T97" s="27"/>
      <c r="U97" s="27"/>
      <c r="V97" s="27"/>
      <c r="W97" s="27"/>
      <c r="X97" s="27"/>
      <c r="Y97" s="27"/>
      <c r="Z97" s="27"/>
    </row>
    <row r="98" spans="1:26" x14ac:dyDescent="0.3">
      <c r="A98" s="69"/>
      <c r="J98" s="26"/>
      <c r="K98" s="26"/>
      <c r="L98" s="26"/>
      <c r="M98" s="26"/>
      <c r="N98" s="26"/>
      <c r="O98" s="26"/>
      <c r="P98" s="26"/>
      <c r="Q98" s="26"/>
      <c r="R98" s="26"/>
      <c r="S98" s="26"/>
      <c r="T98" s="26"/>
      <c r="U98" s="26"/>
      <c r="V98" s="26"/>
      <c r="W98" s="26"/>
      <c r="X98" s="26"/>
      <c r="Y98" s="26"/>
      <c r="Z98" s="26"/>
    </row>
    <row r="99" spans="1:26" x14ac:dyDescent="0.3">
      <c r="A99" s="69"/>
      <c r="J99" s="27"/>
      <c r="K99" s="27"/>
      <c r="L99" s="27"/>
      <c r="M99" s="27"/>
      <c r="N99" s="27"/>
      <c r="O99" s="27"/>
      <c r="P99" s="27"/>
      <c r="Q99" s="27"/>
      <c r="R99" s="27"/>
      <c r="S99" s="27"/>
      <c r="T99" s="27"/>
      <c r="U99" s="27"/>
      <c r="V99" s="27"/>
      <c r="W99" s="27"/>
      <c r="X99" s="27"/>
      <c r="Y99" s="27"/>
      <c r="Z99" s="27"/>
    </row>
    <row r="100" spans="1:26" ht="15.6" x14ac:dyDescent="0.3">
      <c r="A100" s="26"/>
      <c r="J100" s="9"/>
      <c r="K100" s="9"/>
      <c r="L100" s="9"/>
      <c r="M100" s="9"/>
      <c r="N100" s="9"/>
      <c r="O100" s="9"/>
      <c r="P100" s="9"/>
      <c r="Q100" s="9"/>
      <c r="R100" s="9"/>
      <c r="S100" s="9"/>
      <c r="T100" s="9"/>
      <c r="U100" s="9"/>
      <c r="V100" s="9"/>
      <c r="W100" s="9"/>
      <c r="X100" s="9"/>
      <c r="Y100" s="9"/>
      <c r="Z100" s="9"/>
    </row>
    <row r="101" spans="1:26" x14ac:dyDescent="0.3">
      <c r="A101" s="26"/>
      <c r="J101" s="20"/>
      <c r="K101" s="20"/>
      <c r="L101" s="20"/>
      <c r="M101" s="20"/>
      <c r="N101" s="20"/>
      <c r="O101" s="20"/>
      <c r="P101" s="20"/>
      <c r="Q101" s="20"/>
      <c r="R101" s="20"/>
      <c r="S101" s="20"/>
      <c r="T101" s="20"/>
      <c r="U101" s="20"/>
      <c r="V101" s="20"/>
      <c r="W101" s="20"/>
      <c r="X101" s="20"/>
      <c r="Y101" s="20"/>
      <c r="Z101" s="20"/>
    </row>
    <row r="102" spans="1:26" x14ac:dyDescent="0.3">
      <c r="A102" s="69"/>
      <c r="J102" s="26"/>
      <c r="K102" s="26"/>
      <c r="L102" s="26"/>
      <c r="M102" s="26"/>
      <c r="N102" s="26"/>
      <c r="O102" s="26"/>
      <c r="P102" s="26"/>
      <c r="Q102" s="26"/>
      <c r="R102" s="26"/>
      <c r="S102" s="26"/>
      <c r="T102" s="26"/>
      <c r="U102" s="26"/>
      <c r="V102" s="26"/>
      <c r="W102" s="26"/>
      <c r="X102" s="26"/>
      <c r="Y102" s="26"/>
      <c r="Z102" s="26"/>
    </row>
    <row r="103" spans="1:26" x14ac:dyDescent="0.3">
      <c r="A103" s="69"/>
      <c r="J103" s="27"/>
      <c r="K103" s="27"/>
      <c r="L103" s="27"/>
      <c r="M103" s="27"/>
      <c r="N103" s="27"/>
      <c r="O103" s="27"/>
      <c r="P103" s="27"/>
      <c r="Q103" s="27"/>
      <c r="R103" s="27"/>
      <c r="S103" s="27"/>
      <c r="T103" s="27"/>
      <c r="U103" s="27"/>
      <c r="V103" s="27"/>
      <c r="W103" s="27"/>
      <c r="X103" s="27"/>
      <c r="Y103" s="27"/>
      <c r="Z103" s="27"/>
    </row>
    <row r="104" spans="1:26" x14ac:dyDescent="0.3">
      <c r="A104" s="69"/>
      <c r="J104" s="26"/>
      <c r="K104" s="26"/>
      <c r="L104" s="26"/>
      <c r="M104" s="26"/>
      <c r="N104" s="26"/>
      <c r="O104" s="26"/>
      <c r="P104" s="26"/>
      <c r="Q104" s="26"/>
      <c r="R104" s="26"/>
      <c r="S104" s="26"/>
      <c r="T104" s="26"/>
      <c r="U104" s="26"/>
      <c r="V104" s="26"/>
      <c r="W104" s="26"/>
      <c r="X104" s="26"/>
      <c r="Y104" s="26"/>
      <c r="Z104" s="26"/>
    </row>
    <row r="105" spans="1:26" x14ac:dyDescent="0.3">
      <c r="A105" s="69"/>
      <c r="J105" s="27"/>
      <c r="K105" s="27"/>
      <c r="L105" s="27"/>
      <c r="M105" s="27"/>
      <c r="N105" s="27"/>
      <c r="O105" s="27"/>
      <c r="P105" s="27"/>
      <c r="Q105" s="27"/>
      <c r="R105" s="27"/>
      <c r="S105" s="27"/>
      <c r="T105" s="27"/>
      <c r="U105" s="27"/>
      <c r="V105" s="27"/>
      <c r="W105" s="27"/>
      <c r="X105" s="27"/>
      <c r="Y105" s="27"/>
      <c r="Z105" s="27"/>
    </row>
    <row r="106" spans="1:26" x14ac:dyDescent="0.3">
      <c r="A106" s="69"/>
      <c r="J106" s="26"/>
      <c r="K106" s="26"/>
      <c r="L106" s="26"/>
      <c r="M106" s="26"/>
      <c r="N106" s="26"/>
      <c r="O106" s="26"/>
      <c r="P106" s="26"/>
      <c r="Q106" s="26"/>
      <c r="R106" s="26"/>
      <c r="S106" s="26"/>
      <c r="T106" s="26"/>
      <c r="U106" s="26"/>
      <c r="V106" s="26"/>
      <c r="W106" s="26"/>
      <c r="X106" s="26"/>
      <c r="Y106" s="26"/>
      <c r="Z106" s="26"/>
    </row>
    <row r="107" spans="1:26" x14ac:dyDescent="0.3">
      <c r="A107" s="69"/>
      <c r="J107" s="27"/>
      <c r="K107" s="27"/>
      <c r="L107" s="27"/>
      <c r="M107" s="27"/>
      <c r="N107" s="27"/>
      <c r="O107" s="27"/>
      <c r="P107" s="27"/>
      <c r="Q107" s="27"/>
      <c r="R107" s="27"/>
      <c r="S107" s="27"/>
      <c r="T107" s="27"/>
      <c r="U107" s="27"/>
      <c r="V107" s="27"/>
      <c r="W107" s="27"/>
      <c r="X107" s="27"/>
      <c r="Y107" s="27"/>
      <c r="Z107" s="27"/>
    </row>
    <row r="108" spans="1:26" ht="15.6" x14ac:dyDescent="0.3">
      <c r="A108" s="26"/>
      <c r="J108" s="9"/>
      <c r="K108" s="9"/>
      <c r="L108" s="9"/>
      <c r="M108" s="9"/>
      <c r="N108" s="9"/>
      <c r="O108" s="9"/>
      <c r="P108" s="9"/>
      <c r="Q108" s="9"/>
      <c r="R108" s="9"/>
      <c r="S108" s="9"/>
      <c r="T108" s="9"/>
      <c r="U108" s="9"/>
      <c r="V108" s="9"/>
      <c r="W108" s="9"/>
      <c r="X108" s="9"/>
      <c r="Y108" s="9"/>
      <c r="Z108" s="9"/>
    </row>
    <row r="109" spans="1:26" x14ac:dyDescent="0.3">
      <c r="A109" s="26"/>
      <c r="J109" s="20"/>
      <c r="K109" s="20"/>
      <c r="L109" s="20"/>
      <c r="M109" s="20"/>
      <c r="N109" s="20"/>
      <c r="O109" s="20"/>
      <c r="P109" s="20"/>
      <c r="Q109" s="20"/>
      <c r="R109" s="20"/>
      <c r="S109" s="20"/>
      <c r="T109" s="20"/>
      <c r="U109" s="20"/>
      <c r="V109" s="20"/>
      <c r="W109" s="20"/>
      <c r="X109" s="20"/>
      <c r="Y109" s="20"/>
      <c r="Z109" s="20"/>
    </row>
    <row r="110" spans="1:26" x14ac:dyDescent="0.3">
      <c r="A110" s="69"/>
      <c r="J110" s="26"/>
      <c r="K110" s="26"/>
      <c r="L110" s="26"/>
      <c r="M110" s="26"/>
      <c r="N110" s="26"/>
      <c r="O110" s="26"/>
      <c r="P110" s="26"/>
      <c r="Q110" s="26"/>
      <c r="R110" s="26"/>
      <c r="S110" s="26"/>
      <c r="T110" s="26"/>
      <c r="U110" s="26"/>
      <c r="V110" s="26"/>
      <c r="W110" s="26"/>
      <c r="X110" s="26"/>
      <c r="Y110" s="26"/>
      <c r="Z110" s="26"/>
    </row>
    <row r="111" spans="1:26" x14ac:dyDescent="0.3">
      <c r="A111" s="69"/>
      <c r="J111" s="27"/>
      <c r="K111" s="27"/>
      <c r="L111" s="27"/>
      <c r="M111" s="27"/>
      <c r="N111" s="27"/>
      <c r="O111" s="27"/>
      <c r="P111" s="27"/>
      <c r="Q111" s="27"/>
      <c r="R111" s="27"/>
      <c r="S111" s="27"/>
      <c r="T111" s="27"/>
      <c r="U111" s="27"/>
      <c r="V111" s="27"/>
      <c r="W111" s="27"/>
      <c r="X111" s="27"/>
      <c r="Y111" s="27"/>
      <c r="Z111" s="27"/>
    </row>
    <row r="112" spans="1:26" x14ac:dyDescent="0.3">
      <c r="A112" s="69"/>
      <c r="J112" s="26"/>
      <c r="K112" s="26"/>
      <c r="L112" s="26"/>
      <c r="M112" s="26"/>
      <c r="N112" s="26"/>
      <c r="O112" s="26"/>
      <c r="P112" s="26"/>
      <c r="Q112" s="26"/>
      <c r="R112" s="26"/>
      <c r="S112" s="26"/>
      <c r="T112" s="26"/>
      <c r="U112" s="26"/>
      <c r="V112" s="26"/>
      <c r="W112" s="26"/>
      <c r="X112" s="26"/>
      <c r="Y112" s="26"/>
      <c r="Z112" s="26"/>
    </row>
    <row r="113" spans="1:26" x14ac:dyDescent="0.3">
      <c r="A113" s="69"/>
      <c r="J113" s="27"/>
      <c r="K113" s="27"/>
      <c r="L113" s="27"/>
      <c r="M113" s="27"/>
      <c r="N113" s="27"/>
      <c r="O113" s="27"/>
      <c r="P113" s="27"/>
      <c r="Q113" s="27"/>
      <c r="R113" s="27"/>
      <c r="S113" s="27"/>
      <c r="T113" s="27"/>
      <c r="U113" s="27"/>
      <c r="V113" s="27"/>
      <c r="W113" s="27"/>
      <c r="X113" s="27"/>
      <c r="Y113" s="27"/>
      <c r="Z113" s="27"/>
    </row>
    <row r="114" spans="1:26" x14ac:dyDescent="0.3">
      <c r="A114" s="69"/>
      <c r="J114" s="26"/>
      <c r="K114" s="26"/>
      <c r="L114" s="26"/>
      <c r="M114" s="26"/>
      <c r="N114" s="26"/>
      <c r="O114" s="26"/>
      <c r="P114" s="26"/>
      <c r="Q114" s="26"/>
      <c r="R114" s="26"/>
      <c r="S114" s="26"/>
      <c r="T114" s="26"/>
      <c r="U114" s="26"/>
      <c r="V114" s="26"/>
      <c r="W114" s="26"/>
      <c r="X114" s="26"/>
      <c r="Y114" s="26"/>
      <c r="Z114" s="26"/>
    </row>
    <row r="115" spans="1:26" x14ac:dyDescent="0.3">
      <c r="A115" s="69"/>
      <c r="J115" s="27"/>
      <c r="K115" s="27"/>
      <c r="L115" s="27"/>
      <c r="M115" s="27"/>
      <c r="N115" s="27"/>
      <c r="O115" s="27"/>
      <c r="P115" s="27"/>
      <c r="Q115" s="27"/>
      <c r="R115" s="27"/>
      <c r="S115" s="27"/>
      <c r="T115" s="27"/>
      <c r="U115" s="27"/>
      <c r="V115" s="27"/>
      <c r="W115" s="27"/>
      <c r="X115" s="27"/>
      <c r="Y115" s="27"/>
      <c r="Z115" s="27"/>
    </row>
    <row r="116" spans="1:26" ht="15.6" x14ac:dyDescent="0.3">
      <c r="A116" s="26"/>
      <c r="J116" s="9"/>
      <c r="K116" s="9"/>
      <c r="L116" s="9"/>
      <c r="M116" s="9"/>
      <c r="N116" s="9"/>
      <c r="O116" s="9"/>
      <c r="P116" s="9"/>
      <c r="Q116" s="9"/>
      <c r="R116" s="9"/>
      <c r="S116" s="9"/>
      <c r="T116" s="9"/>
      <c r="U116" s="9"/>
      <c r="V116" s="9"/>
      <c r="W116" s="9"/>
      <c r="X116" s="9"/>
      <c r="Y116" s="9"/>
      <c r="Z116" s="9"/>
    </row>
    <row r="117" spans="1:26" x14ac:dyDescent="0.3">
      <c r="A117" s="26"/>
      <c r="J117" s="20"/>
      <c r="K117" s="20"/>
      <c r="L117" s="20"/>
      <c r="M117" s="20"/>
      <c r="N117" s="20"/>
      <c r="O117" s="20"/>
      <c r="P117" s="20"/>
      <c r="Q117" s="20"/>
      <c r="R117" s="20"/>
      <c r="S117" s="20"/>
      <c r="T117" s="20"/>
      <c r="U117" s="20"/>
      <c r="V117" s="20"/>
      <c r="W117" s="20"/>
      <c r="X117" s="20"/>
      <c r="Y117" s="20"/>
      <c r="Z117" s="20"/>
    </row>
    <row r="118" spans="1:26" x14ac:dyDescent="0.3">
      <c r="A118" s="69"/>
      <c r="J118" s="26"/>
      <c r="K118" s="26"/>
      <c r="L118" s="26"/>
      <c r="M118" s="26"/>
      <c r="N118" s="26"/>
      <c r="O118" s="26"/>
      <c r="P118" s="26"/>
      <c r="Q118" s="26"/>
      <c r="R118" s="26"/>
      <c r="S118" s="26"/>
      <c r="T118" s="26"/>
      <c r="U118" s="26"/>
      <c r="V118" s="26"/>
      <c r="W118" s="26"/>
      <c r="X118" s="26"/>
      <c r="Y118" s="26"/>
      <c r="Z118" s="26"/>
    </row>
    <row r="119" spans="1:26" x14ac:dyDescent="0.3">
      <c r="A119" s="69"/>
      <c r="J119" s="27"/>
      <c r="K119" s="27"/>
      <c r="L119" s="27"/>
      <c r="M119" s="27"/>
      <c r="N119" s="27"/>
      <c r="O119" s="27"/>
      <c r="P119" s="27"/>
      <c r="Q119" s="27"/>
      <c r="R119" s="27"/>
      <c r="S119" s="27"/>
      <c r="T119" s="27"/>
      <c r="U119" s="27"/>
      <c r="V119" s="27"/>
      <c r="W119" s="27"/>
      <c r="X119" s="27"/>
      <c r="Y119" s="27"/>
      <c r="Z119" s="27"/>
    </row>
    <row r="120" spans="1:26" x14ac:dyDescent="0.3">
      <c r="A120" s="69"/>
      <c r="J120" s="26"/>
      <c r="K120" s="26"/>
      <c r="L120" s="26"/>
      <c r="M120" s="26"/>
      <c r="N120" s="26"/>
      <c r="O120" s="26"/>
      <c r="P120" s="26"/>
      <c r="Q120" s="26"/>
      <c r="R120" s="26"/>
      <c r="S120" s="26"/>
      <c r="T120" s="26"/>
      <c r="U120" s="26"/>
      <c r="V120" s="26"/>
      <c r="W120" s="26"/>
      <c r="X120" s="26"/>
      <c r="Y120" s="26"/>
      <c r="Z120" s="26"/>
    </row>
    <row r="121" spans="1:26" x14ac:dyDescent="0.3">
      <c r="A121" s="69"/>
      <c r="J121" s="27"/>
      <c r="K121" s="27"/>
      <c r="L121" s="27"/>
      <c r="M121" s="27"/>
      <c r="N121" s="27"/>
      <c r="O121" s="27"/>
      <c r="P121" s="27"/>
      <c r="Q121" s="27"/>
      <c r="R121" s="27"/>
      <c r="S121" s="27"/>
      <c r="T121" s="27"/>
      <c r="U121" s="27"/>
      <c r="V121" s="27"/>
      <c r="W121" s="27"/>
      <c r="X121" s="27"/>
      <c r="Y121" s="27"/>
      <c r="Z121" s="27"/>
    </row>
    <row r="122" spans="1:26" x14ac:dyDescent="0.3">
      <c r="A122" s="69"/>
      <c r="J122" s="26"/>
      <c r="K122" s="26"/>
      <c r="L122" s="26"/>
      <c r="M122" s="26"/>
      <c r="N122" s="26"/>
      <c r="O122" s="26"/>
      <c r="P122" s="26"/>
      <c r="Q122" s="26"/>
      <c r="R122" s="26"/>
      <c r="S122" s="26"/>
      <c r="T122" s="26"/>
      <c r="U122" s="26"/>
      <c r="V122" s="26"/>
      <c r="W122" s="26"/>
      <c r="X122" s="26"/>
      <c r="Y122" s="26"/>
      <c r="Z122" s="26"/>
    </row>
    <row r="123" spans="1:26" x14ac:dyDescent="0.3">
      <c r="A123" s="69"/>
      <c r="J123" s="27"/>
      <c r="K123" s="27"/>
      <c r="L123" s="27"/>
      <c r="M123" s="27"/>
      <c r="N123" s="27"/>
      <c r="O123" s="27"/>
      <c r="P123" s="27"/>
      <c r="Q123" s="27"/>
      <c r="R123" s="27"/>
      <c r="S123" s="27"/>
      <c r="T123" s="27"/>
      <c r="U123" s="27"/>
      <c r="V123" s="27"/>
      <c r="W123" s="27"/>
      <c r="X123" s="27"/>
      <c r="Y123" s="27"/>
      <c r="Z123" s="27"/>
    </row>
  </sheetData>
  <sheetProtection algorithmName="SHA-512" hashValue="mBE1WydNT1utYO5M1fS3KkLfCQKeSKNuMNSJkmc2UGv2x4NbHlhQ3+gDQLgzrpEV6YN68nmDPqQURrBLNJREPw==" saltValue="UkONt50J+5EZtPYQxfdJKw==" spinCount="100000" sheet="1" objects="1" scenarios="1"/>
  <mergeCells count="8">
    <mergeCell ref="V2:X2"/>
    <mergeCell ref="Y2:Z2"/>
    <mergeCell ref="L2:O2"/>
    <mergeCell ref="B2:I2"/>
    <mergeCell ref="P2:R2"/>
    <mergeCell ref="T2:U2"/>
    <mergeCell ref="J1:K1"/>
    <mergeCell ref="J68:K68"/>
  </mergeCells>
  <conditionalFormatting sqref="J4:J48">
    <cfRule type="cellIs" dxfId="0" priority="1" operator="equal">
      <formula>12</formula>
    </cfRule>
  </conditionalFormatting>
  <dataValidations count="3">
    <dataValidation type="whole" allowBlank="1" showInputMessage="1" showErrorMessage="1" sqref="AB31">
      <formula1>1</formula1>
      <formula2>1</formula2>
    </dataValidation>
    <dataValidation type="whole" allowBlank="1" showInputMessage="1" showErrorMessage="1" sqref="S4:Z48">
      <formula1>1</formula1>
      <formula2>2</formula2>
    </dataValidation>
    <dataValidation allowBlank="1" showInputMessage="1" showErrorMessage="1" promptTitle="Optional" prompt="Add current national data here for comparison." sqref="O4:O13"/>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judgements'!$A$2:$A$15</xm:f>
          </x14:formula1>
          <xm:sqref>P4:R48</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T35"/>
  <sheetViews>
    <sheetView workbookViewId="0">
      <selection activeCell="O2" sqref="O2:R2"/>
    </sheetView>
  </sheetViews>
  <sheetFormatPr defaultColWidth="9.109375" defaultRowHeight="15.6" x14ac:dyDescent="0.3"/>
  <cols>
    <col min="1" max="1" width="10.6640625" style="53" customWidth="1"/>
    <col min="2" max="8" width="9.109375" style="53"/>
    <col min="9" max="9" width="9.109375" style="53" customWidth="1"/>
    <col min="10" max="16384" width="9.109375" style="53"/>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Language'!A4)</f>
        <v>Example Child A</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f>
        <v>2</v>
      </c>
      <c r="C8" s="129">
        <f>('Summer Data'!K4)</f>
        <v>2</v>
      </c>
      <c r="D8" s="130">
        <f>('Summer Data'!L4)</f>
        <v>2</v>
      </c>
      <c r="E8" s="128">
        <f>('Summer Data'!M4)</f>
        <v>2</v>
      </c>
      <c r="F8" s="130">
        <f>('Summer Data'!N4)</f>
        <v>2</v>
      </c>
      <c r="G8" s="128">
        <f>('Summer Data'!O4)</f>
        <v>2</v>
      </c>
      <c r="H8" s="129">
        <f>('Summer Data'!P4)</f>
        <v>2</v>
      </c>
      <c r="I8" s="130">
        <f>('Summer Data'!Q4)</f>
        <v>2</v>
      </c>
      <c r="J8" s="128">
        <f>('Summer Data'!R4)</f>
        <v>2</v>
      </c>
      <c r="K8" s="130">
        <f>('Summer Data'!S4)</f>
        <v>2</v>
      </c>
      <c r="L8" s="128">
        <f>('Summer Data'!T4)</f>
        <v>2</v>
      </c>
      <c r="M8" s="130">
        <f>('Summer Data'!U4)</f>
        <v>2</v>
      </c>
      <c r="N8" s="128">
        <f>('Summer Data'!V4)</f>
        <v>2</v>
      </c>
      <c r="O8" s="129">
        <f>('Summer Data'!W4)</f>
        <v>2</v>
      </c>
      <c r="P8" s="130">
        <f>('Summer Data'!X4)</f>
        <v>2</v>
      </c>
      <c r="Q8" s="131">
        <f>('Summer Data'!Y4)</f>
        <v>2</v>
      </c>
      <c r="R8" s="130">
        <f>('Summer Data'!Z4)</f>
        <v>2</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90"/>
      <c r="B18" s="91"/>
      <c r="C18" s="91"/>
      <c r="D18" s="91"/>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J13:R22"/>
    <mergeCell ref="J10:R11"/>
    <mergeCell ref="A10:H11"/>
    <mergeCell ref="A13:H13"/>
    <mergeCell ref="A14:H14"/>
    <mergeCell ref="A15:H15"/>
    <mergeCell ref="A16:H16"/>
    <mergeCell ref="A1:N2"/>
    <mergeCell ref="O1:R1"/>
    <mergeCell ref="O2:R2"/>
    <mergeCell ref="L6:M6"/>
    <mergeCell ref="N6:P6"/>
    <mergeCell ref="Q6:R6"/>
    <mergeCell ref="B4:R4"/>
    <mergeCell ref="B5:H5"/>
    <mergeCell ref="I6:K6"/>
    <mergeCell ref="I5:R5"/>
    <mergeCell ref="G6:H6"/>
    <mergeCell ref="D6:F6"/>
    <mergeCell ref="B6:C6"/>
  </mergeCells>
  <pageMargins left="0.25" right="0.25" top="0.75" bottom="0.75" header="0.3" footer="0.3"/>
  <pageSetup paperSize="9" scale="81"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Language'!A5)</f>
        <v>Example Child B</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Data'!J5)</f>
        <v>2</v>
      </c>
      <c r="C8" s="129">
        <f>('Summer Data'!K5)</f>
        <v>2</v>
      </c>
      <c r="D8" s="130">
        <f>('Summer Data'!L5)</f>
        <v>2</v>
      </c>
      <c r="E8" s="128">
        <f>('Summer Data'!M5)</f>
        <v>1</v>
      </c>
      <c r="F8" s="130">
        <f>('Summer Data'!N5)</f>
        <v>2</v>
      </c>
      <c r="G8" s="128">
        <f>('Summer Data'!O5)</f>
        <v>1</v>
      </c>
      <c r="H8" s="129">
        <f>('Summer Data'!P5)</f>
        <v>2</v>
      </c>
      <c r="I8" s="130">
        <f>('Summer Data'!Q5)</f>
        <v>2</v>
      </c>
      <c r="J8" s="128">
        <f>('Summer Data'!R5)</f>
        <v>2</v>
      </c>
      <c r="K8" s="130">
        <f>('Summer Data'!S5)</f>
        <v>2</v>
      </c>
      <c r="L8" s="128">
        <f>('Summer Data'!T5)</f>
        <v>2</v>
      </c>
      <c r="M8" s="130">
        <f>('Summer Data'!U5)</f>
        <v>2</v>
      </c>
      <c r="N8" s="128">
        <f>('Summer Data'!V5)</f>
        <v>2</v>
      </c>
      <c r="O8" s="129">
        <f>('Summer Data'!W5)</f>
        <v>2</v>
      </c>
      <c r="P8" s="130">
        <f>('Summer Data'!X5)</f>
        <v>2</v>
      </c>
      <c r="Q8" s="131">
        <f>('Summer Data'!Y5)</f>
        <v>1</v>
      </c>
      <c r="R8" s="130">
        <f>('Summer Data'!Z5)</f>
        <v>1</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Language'!A6)</f>
        <v>Example Child C</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Data'!J6)</f>
        <v>1</v>
      </c>
      <c r="C8" s="129">
        <f>('Summer Data'!K6)</f>
        <v>2</v>
      </c>
      <c r="D8" s="129">
        <f>('Summer Data'!L6)</f>
        <v>2</v>
      </c>
      <c r="E8" s="129">
        <f>('Summer Data'!M6)</f>
        <v>1</v>
      </c>
      <c r="F8" s="129">
        <f>('Summer Data'!N6)</f>
        <v>2</v>
      </c>
      <c r="G8" s="129">
        <f>('Summer Data'!O6)</f>
        <v>1</v>
      </c>
      <c r="H8" s="129">
        <f>('Summer Data'!P6)</f>
        <v>1</v>
      </c>
      <c r="I8" s="129">
        <f>('Summer Data'!Q6)</f>
        <v>2</v>
      </c>
      <c r="J8" s="129">
        <f>('Summer Data'!R6)</f>
        <v>2</v>
      </c>
      <c r="K8" s="129">
        <f>('Summer Data'!S6)</f>
        <v>2</v>
      </c>
      <c r="L8" s="129">
        <f>('Summer Data'!T6)</f>
        <v>1</v>
      </c>
      <c r="M8" s="129">
        <f>('Summer Data'!U6)</f>
        <v>1</v>
      </c>
      <c r="N8" s="129">
        <f>('Summer Data'!V6)</f>
        <v>2</v>
      </c>
      <c r="O8" s="129">
        <f>('Summer Data'!W6)</f>
        <v>1</v>
      </c>
      <c r="P8" s="129">
        <f>('Summer Data'!X6)</f>
        <v>2</v>
      </c>
      <c r="Q8" s="129">
        <f>('Summer Data'!Y6)</f>
        <v>1</v>
      </c>
      <c r="R8" s="130">
        <f>('Summer Data'!Z6)</f>
        <v>2</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T35"/>
  <sheetViews>
    <sheetView topLeftCell="A4"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Language'!A7)</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Data'!J7)</f>
        <v>0</v>
      </c>
      <c r="C8" s="129">
        <f>('Summer Data'!K7)</f>
        <v>0</v>
      </c>
      <c r="D8" s="129">
        <f>('Summer Data'!L7)</f>
        <v>0</v>
      </c>
      <c r="E8" s="129">
        <f>('Summer Data'!M7)</f>
        <v>0</v>
      </c>
      <c r="F8" s="129">
        <f>('Summer Data'!N7)</f>
        <v>0</v>
      </c>
      <c r="G8" s="129">
        <f>('Summer Data'!O7)</f>
        <v>0</v>
      </c>
      <c r="H8" s="129">
        <f>('Summer Data'!P7)</f>
        <v>0</v>
      </c>
      <c r="I8" s="129">
        <f>('Summer Data'!Q7)</f>
        <v>0</v>
      </c>
      <c r="J8" s="129">
        <f>('Summer Data'!R7)</f>
        <v>0</v>
      </c>
      <c r="K8" s="129">
        <f>('Summer Data'!S7)</f>
        <v>0</v>
      </c>
      <c r="L8" s="129">
        <f>('Summer Data'!T7)</f>
        <v>0</v>
      </c>
      <c r="M8" s="129">
        <f>('Summer Data'!U7)</f>
        <v>0</v>
      </c>
      <c r="N8" s="129">
        <f>('Summer Data'!V7)</f>
        <v>0</v>
      </c>
      <c r="O8" s="129">
        <f>('Summer Data'!W7)</f>
        <v>0</v>
      </c>
      <c r="P8" s="129">
        <f>('Summer Data'!X7)</f>
        <v>0</v>
      </c>
      <c r="Q8" s="129">
        <f>('Summer Data'!Y7)</f>
        <v>0</v>
      </c>
      <c r="R8" s="130">
        <f>('Summer Data'!Z7)</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Language'!A8)</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Data'!J8)</f>
        <v>0</v>
      </c>
      <c r="C8" s="129">
        <f>('Summer Data'!K8)</f>
        <v>0</v>
      </c>
      <c r="D8" s="129">
        <f>('Summer Data'!L8)</f>
        <v>0</v>
      </c>
      <c r="E8" s="129">
        <f>('Summer Data'!M8)</f>
        <v>0</v>
      </c>
      <c r="F8" s="129">
        <f>('Summer Data'!N8)</f>
        <v>0</v>
      </c>
      <c r="G8" s="129">
        <f>('Summer Data'!O8)</f>
        <v>0</v>
      </c>
      <c r="H8" s="129">
        <f>('Summer Data'!P8)</f>
        <v>0</v>
      </c>
      <c r="I8" s="129">
        <f>('Summer Data'!Q8)</f>
        <v>0</v>
      </c>
      <c r="J8" s="129">
        <f>('Summer Data'!R8)</f>
        <v>0</v>
      </c>
      <c r="K8" s="129">
        <f>('Summer Data'!S8)</f>
        <v>0</v>
      </c>
      <c r="L8" s="129">
        <f>('Summer Data'!T8)</f>
        <v>0</v>
      </c>
      <c r="M8" s="129">
        <f>('Summer Data'!U8)</f>
        <v>0</v>
      </c>
      <c r="N8" s="129">
        <f>('Summer Data'!V8)</f>
        <v>0</v>
      </c>
      <c r="O8" s="129">
        <f>('Summer Data'!W8)</f>
        <v>0</v>
      </c>
      <c r="P8" s="129">
        <f>('Summer Data'!X8)</f>
        <v>0</v>
      </c>
      <c r="Q8" s="129">
        <f>('Summer Data'!Y8)</f>
        <v>0</v>
      </c>
      <c r="R8" s="130">
        <f>('Summer Data'!Z8)</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Language'!A9)</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38">
        <f>('Summer Data'!J9)</f>
        <v>0</v>
      </c>
      <c r="C8" s="139">
        <f>('Summer Data'!K9)</f>
        <v>0</v>
      </c>
      <c r="D8" s="139">
        <f>('Summer Data'!L9)</f>
        <v>0</v>
      </c>
      <c r="E8" s="139">
        <f>('Summer Data'!M9)</f>
        <v>0</v>
      </c>
      <c r="F8" s="139">
        <f>('Summer Data'!N9)</f>
        <v>0</v>
      </c>
      <c r="G8" s="139">
        <f>('Summer Data'!O9)</f>
        <v>0</v>
      </c>
      <c r="H8" s="139">
        <f>('Summer Data'!P9)</f>
        <v>0</v>
      </c>
      <c r="I8" s="139">
        <f>('Summer Data'!Q9)</f>
        <v>0</v>
      </c>
      <c r="J8" s="139">
        <f>('Summer Data'!R9)</f>
        <v>0</v>
      </c>
      <c r="K8" s="139">
        <f>('Summer Data'!S9)</f>
        <v>0</v>
      </c>
      <c r="L8" s="139">
        <f>('Summer Data'!T9)</f>
        <v>0</v>
      </c>
      <c r="M8" s="139">
        <f>('Summer Data'!U9)</f>
        <v>0</v>
      </c>
      <c r="N8" s="139">
        <f>('Summer Data'!V9)</f>
        <v>0</v>
      </c>
      <c r="O8" s="139">
        <f>('Summer Data'!W9)</f>
        <v>0</v>
      </c>
      <c r="P8" s="139">
        <f>('Summer Data'!X9)</f>
        <v>0</v>
      </c>
      <c r="Q8" s="139">
        <f>('Summer Data'!Y9)</f>
        <v>0</v>
      </c>
      <c r="R8" s="140">
        <f>('Summer Data'!Z9)</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78" t="s">
        <v>41</v>
      </c>
      <c r="K13" s="379"/>
      <c r="L13" s="379"/>
      <c r="M13" s="379"/>
      <c r="N13" s="379"/>
      <c r="O13" s="379"/>
      <c r="P13" s="379"/>
      <c r="Q13" s="379"/>
      <c r="R13" s="380"/>
    </row>
    <row r="14" spans="1:20" s="86" customFormat="1" ht="39.9" customHeight="1" x14ac:dyDescent="0.3">
      <c r="A14" s="370" t="s">
        <v>44</v>
      </c>
      <c r="B14" s="371"/>
      <c r="C14" s="371"/>
      <c r="D14" s="371"/>
      <c r="E14" s="371"/>
      <c r="F14" s="371"/>
      <c r="G14" s="371"/>
      <c r="H14" s="372"/>
      <c r="J14" s="381"/>
      <c r="K14" s="382"/>
      <c r="L14" s="382"/>
      <c r="M14" s="382"/>
      <c r="N14" s="382"/>
      <c r="O14" s="382"/>
      <c r="P14" s="382"/>
      <c r="Q14" s="382"/>
      <c r="R14" s="383"/>
      <c r="S14" s="89"/>
      <c r="T14" s="88"/>
    </row>
    <row r="15" spans="1:20" ht="20.100000000000001" customHeight="1" x14ac:dyDescent="0.35">
      <c r="A15" s="373" t="s">
        <v>42</v>
      </c>
      <c r="B15" s="374"/>
      <c r="C15" s="374"/>
      <c r="D15" s="374"/>
      <c r="E15" s="374"/>
      <c r="F15" s="374"/>
      <c r="G15" s="374"/>
      <c r="H15" s="375"/>
      <c r="J15" s="381"/>
      <c r="K15" s="382"/>
      <c r="L15" s="382"/>
      <c r="M15" s="382"/>
      <c r="N15" s="382"/>
      <c r="O15" s="382"/>
      <c r="P15" s="382"/>
      <c r="Q15" s="382"/>
      <c r="R15" s="383"/>
    </row>
    <row r="16" spans="1:20" ht="20.100000000000001" customHeight="1" x14ac:dyDescent="0.35">
      <c r="A16" s="373" t="s">
        <v>43</v>
      </c>
      <c r="B16" s="376"/>
      <c r="C16" s="376"/>
      <c r="D16" s="376"/>
      <c r="E16" s="376"/>
      <c r="F16" s="376"/>
      <c r="G16" s="376"/>
      <c r="H16" s="377"/>
      <c r="I16" s="61"/>
      <c r="J16" s="381"/>
      <c r="K16" s="382"/>
      <c r="L16" s="382"/>
      <c r="M16" s="382"/>
      <c r="N16" s="382"/>
      <c r="O16" s="382"/>
      <c r="P16" s="382"/>
      <c r="Q16" s="382"/>
      <c r="R16" s="383"/>
    </row>
    <row r="17" spans="1:18" ht="20.100000000000001" customHeight="1" x14ac:dyDescent="0.3">
      <c r="A17" s="175"/>
      <c r="B17" s="176"/>
      <c r="C17" s="176"/>
      <c r="D17" s="176"/>
      <c r="E17" s="176"/>
      <c r="F17" s="176"/>
      <c r="G17" s="176"/>
      <c r="H17" s="177"/>
      <c r="I17" s="65"/>
      <c r="J17" s="381"/>
      <c r="K17" s="382"/>
      <c r="L17" s="382"/>
      <c r="M17" s="382"/>
      <c r="N17" s="382"/>
      <c r="O17" s="382"/>
      <c r="P17" s="382"/>
      <c r="Q17" s="382"/>
      <c r="R17" s="383"/>
    </row>
    <row r="18" spans="1:18" ht="18" x14ac:dyDescent="0.35">
      <c r="A18" s="114"/>
      <c r="B18" s="115"/>
      <c r="C18" s="115"/>
      <c r="D18" s="115"/>
      <c r="E18" s="92"/>
      <c r="F18" s="92"/>
      <c r="G18" s="92"/>
      <c r="H18" s="93"/>
      <c r="J18" s="381"/>
      <c r="K18" s="382"/>
      <c r="L18" s="382"/>
      <c r="M18" s="382"/>
      <c r="N18" s="382"/>
      <c r="O18" s="382"/>
      <c r="P18" s="382"/>
      <c r="Q18" s="382"/>
      <c r="R18" s="383"/>
    </row>
    <row r="19" spans="1:18" ht="20.100000000000001" customHeight="1" x14ac:dyDescent="0.35">
      <c r="A19" s="94"/>
      <c r="B19" s="95"/>
      <c r="C19" s="95"/>
      <c r="D19" s="95"/>
      <c r="E19" s="92"/>
      <c r="F19" s="92"/>
      <c r="G19" s="92"/>
      <c r="H19" s="93"/>
      <c r="I19" s="56"/>
      <c r="J19" s="381"/>
      <c r="K19" s="382"/>
      <c r="L19" s="382"/>
      <c r="M19" s="382"/>
      <c r="N19" s="382"/>
      <c r="O19" s="382"/>
      <c r="P19" s="382"/>
      <c r="Q19" s="382"/>
      <c r="R19" s="383"/>
    </row>
    <row r="20" spans="1:18" ht="20.100000000000001" customHeight="1" x14ac:dyDescent="0.35">
      <c r="A20" s="119"/>
      <c r="B20" s="120"/>
      <c r="C20" s="120"/>
      <c r="D20" s="120"/>
      <c r="E20" s="120"/>
      <c r="F20" s="120"/>
      <c r="G20" s="120"/>
      <c r="H20" s="121"/>
      <c r="I20" s="54"/>
      <c r="J20" s="381"/>
      <c r="K20" s="382"/>
      <c r="L20" s="382"/>
      <c r="M20" s="382"/>
      <c r="N20" s="382"/>
      <c r="O20" s="382"/>
      <c r="P20" s="382"/>
      <c r="Q20" s="382"/>
      <c r="R20" s="383"/>
    </row>
    <row r="21" spans="1:18" ht="20.100000000000001" customHeight="1" x14ac:dyDescent="0.35">
      <c r="A21" s="122"/>
      <c r="B21" s="123"/>
      <c r="C21" s="123"/>
      <c r="D21" s="123"/>
      <c r="E21" s="123"/>
      <c r="F21" s="123"/>
      <c r="G21" s="123"/>
      <c r="H21" s="124"/>
      <c r="I21" s="56"/>
      <c r="J21" s="381"/>
      <c r="K21" s="382"/>
      <c r="L21" s="382"/>
      <c r="M21" s="382"/>
      <c r="N21" s="382"/>
      <c r="O21" s="382"/>
      <c r="P21" s="382"/>
      <c r="Q21" s="382"/>
      <c r="R21" s="383"/>
    </row>
    <row r="22" spans="1:18" ht="20.100000000000001" customHeight="1" x14ac:dyDescent="0.35">
      <c r="A22" s="125"/>
      <c r="B22" s="126"/>
      <c r="C22" s="126"/>
      <c r="D22" s="126"/>
      <c r="E22" s="126"/>
      <c r="F22" s="126"/>
      <c r="G22" s="126"/>
      <c r="H22" s="127"/>
      <c r="I22" s="77"/>
      <c r="J22" s="384"/>
      <c r="K22" s="385"/>
      <c r="L22" s="385"/>
      <c r="M22" s="385"/>
      <c r="N22" s="385"/>
      <c r="O22" s="385"/>
      <c r="P22" s="385"/>
      <c r="Q22" s="385"/>
      <c r="R22" s="386"/>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Language'!A10)</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Data'!J10)</f>
        <v>0</v>
      </c>
      <c r="C8" s="129">
        <f>('Summer Data'!K10)</f>
        <v>0</v>
      </c>
      <c r="D8" s="129">
        <f>('Summer Data'!L10)</f>
        <v>0</v>
      </c>
      <c r="E8" s="129">
        <f>('Summer Data'!M10)</f>
        <v>0</v>
      </c>
      <c r="F8" s="129">
        <f>('Summer Data'!N10)</f>
        <v>0</v>
      </c>
      <c r="G8" s="129">
        <f>('Summer Data'!O10)</f>
        <v>0</v>
      </c>
      <c r="H8" s="129">
        <f>('Summer Data'!P10)</f>
        <v>0</v>
      </c>
      <c r="I8" s="129">
        <f>('Summer Data'!Q10)</f>
        <v>0</v>
      </c>
      <c r="J8" s="129">
        <f>('Summer Data'!R10)</f>
        <v>0</v>
      </c>
      <c r="K8" s="129">
        <f>('Summer Data'!S10)</f>
        <v>0</v>
      </c>
      <c r="L8" s="129">
        <f>('Summer Data'!T10)</f>
        <v>0</v>
      </c>
      <c r="M8" s="129">
        <f>('Summer Data'!U10)</f>
        <v>0</v>
      </c>
      <c r="N8" s="129">
        <f>('Summer Data'!V10)</f>
        <v>0</v>
      </c>
      <c r="O8" s="129">
        <f>('Summer Data'!W10)</f>
        <v>0</v>
      </c>
      <c r="P8" s="129">
        <f>('Summer Data'!X10)</f>
        <v>0</v>
      </c>
      <c r="Q8" s="129">
        <f>('Summer Data'!Y10)</f>
        <v>0</v>
      </c>
      <c r="R8" s="130">
        <f>('Summer Data'!Z10)</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Language'!A11)</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Data'!J11)</f>
        <v>0</v>
      </c>
      <c r="C8" s="129">
        <f>('Summer Data'!K11)</f>
        <v>0</v>
      </c>
      <c r="D8" s="129">
        <f>('Summer Data'!L11)</f>
        <v>0</v>
      </c>
      <c r="E8" s="129">
        <f>('Summer Data'!M11)</f>
        <v>0</v>
      </c>
      <c r="F8" s="129">
        <f>('Summer Data'!N11)</f>
        <v>0</v>
      </c>
      <c r="G8" s="129">
        <f>('Summer Data'!O11)</f>
        <v>0</v>
      </c>
      <c r="H8" s="129">
        <f>('Summer Data'!P11)</f>
        <v>0</v>
      </c>
      <c r="I8" s="129">
        <f>('Summer Data'!Q11)</f>
        <v>0</v>
      </c>
      <c r="J8" s="129">
        <f>('Summer Data'!R11)</f>
        <v>0</v>
      </c>
      <c r="K8" s="129">
        <f>('Summer Data'!S11)</f>
        <v>0</v>
      </c>
      <c r="L8" s="129">
        <f>('Summer Data'!T11)</f>
        <v>0</v>
      </c>
      <c r="M8" s="129">
        <f>('Summer Data'!U11)</f>
        <v>0</v>
      </c>
      <c r="N8" s="129">
        <f>('Summer Data'!V11)</f>
        <v>0</v>
      </c>
      <c r="O8" s="129">
        <f>('Summer Data'!W11)</f>
        <v>0</v>
      </c>
      <c r="P8" s="129">
        <f>('Summer Data'!X11)</f>
        <v>0</v>
      </c>
      <c r="Q8" s="129">
        <f>('Summer Data'!Y11)</f>
        <v>0</v>
      </c>
      <c r="R8" s="130">
        <f>('Summer Data'!Z11)</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Language'!A12)</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Data'!J12)</f>
        <v>0</v>
      </c>
      <c r="C8" s="129">
        <f>('Summer Data'!K12)</f>
        <v>0</v>
      </c>
      <c r="D8" s="129">
        <f>('Summer Data'!L12)</f>
        <v>0</v>
      </c>
      <c r="E8" s="129">
        <f>('Summer Data'!M12)</f>
        <v>0</v>
      </c>
      <c r="F8" s="129">
        <f>('Summer Data'!N12)</f>
        <v>0</v>
      </c>
      <c r="G8" s="129">
        <f>('Summer Data'!O12)</f>
        <v>0</v>
      </c>
      <c r="H8" s="129">
        <f>('Summer Data'!P12)</f>
        <v>0</v>
      </c>
      <c r="I8" s="129">
        <f>('Summer Data'!Q12)</f>
        <v>0</v>
      </c>
      <c r="J8" s="129">
        <f>('Summer Data'!R12)</f>
        <v>0</v>
      </c>
      <c r="K8" s="129">
        <f>('Summer Data'!S12)</f>
        <v>0</v>
      </c>
      <c r="L8" s="129">
        <f>('Summer Data'!T12)</f>
        <v>0</v>
      </c>
      <c r="M8" s="129">
        <f>('Summer Data'!U12)</f>
        <v>0</v>
      </c>
      <c r="N8" s="129">
        <f>('Summer Data'!V12)</f>
        <v>0</v>
      </c>
      <c r="O8" s="129">
        <f>('Summer Data'!W12)</f>
        <v>0</v>
      </c>
      <c r="P8" s="129">
        <f>('Summer Data'!X12)</f>
        <v>0</v>
      </c>
      <c r="Q8" s="129">
        <f>('Summer Data'!Y12)</f>
        <v>0</v>
      </c>
      <c r="R8" s="130">
        <f>('Summer Data'!Z12)</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Language'!A13)</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7.25" customHeight="1" thickBot="1" x14ac:dyDescent="0.35">
      <c r="A8" s="64" t="s">
        <v>39</v>
      </c>
      <c r="B8" s="128">
        <f>('Summer Data'!J13)</f>
        <v>0</v>
      </c>
      <c r="C8" s="129">
        <f>('Summer Data'!K13)</f>
        <v>0</v>
      </c>
      <c r="D8" s="129">
        <f>('Summer Data'!L13)</f>
        <v>0</v>
      </c>
      <c r="E8" s="129">
        <f>('Summer Data'!M13)</f>
        <v>0</v>
      </c>
      <c r="F8" s="129">
        <f>('Summer Data'!N13)</f>
        <v>0</v>
      </c>
      <c r="G8" s="129">
        <f>('Summer Data'!O13)</f>
        <v>0</v>
      </c>
      <c r="H8" s="129">
        <f>('Summer Data'!P13)</f>
        <v>0</v>
      </c>
      <c r="I8" s="129">
        <f>('Summer Data'!Q13)</f>
        <v>0</v>
      </c>
      <c r="J8" s="129">
        <f>('Summer Data'!R13)</f>
        <v>0</v>
      </c>
      <c r="K8" s="129">
        <f>('Summer Data'!S13)</f>
        <v>0</v>
      </c>
      <c r="L8" s="129">
        <f>('Summer Data'!T13)</f>
        <v>0</v>
      </c>
      <c r="M8" s="129">
        <f>('Summer Data'!U13)</f>
        <v>0</v>
      </c>
      <c r="N8" s="129">
        <f>('Summer Data'!V13)</f>
        <v>0</v>
      </c>
      <c r="O8" s="129">
        <f>('Summer Data'!W13)</f>
        <v>0</v>
      </c>
      <c r="P8" s="129">
        <f>('Summer Data'!X13)</f>
        <v>0</v>
      </c>
      <c r="Q8" s="129">
        <f>('Summer Data'!Y13)</f>
        <v>0</v>
      </c>
      <c r="R8" s="130">
        <f>('Summer Data'!Z13)</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Language'!A14)</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Data'!J14)</f>
        <v>0</v>
      </c>
      <c r="C8" s="129">
        <f>('Summer Data'!K14)</f>
        <v>0</v>
      </c>
      <c r="D8" s="129">
        <f>('Summer Data'!L14)</f>
        <v>0</v>
      </c>
      <c r="E8" s="129">
        <f>('Summer Data'!M14)</f>
        <v>0</v>
      </c>
      <c r="F8" s="129">
        <f>('Summer Data'!N14)</f>
        <v>0</v>
      </c>
      <c r="G8" s="129">
        <f>('Summer Data'!O14)</f>
        <v>0</v>
      </c>
      <c r="H8" s="129">
        <f>('Summer Data'!P14)</f>
        <v>0</v>
      </c>
      <c r="I8" s="129">
        <f>('Summer Data'!Q14)</f>
        <v>0</v>
      </c>
      <c r="J8" s="129">
        <f>('Summer Data'!R14)</f>
        <v>0</v>
      </c>
      <c r="K8" s="129">
        <f>('Summer Data'!S14)</f>
        <v>0</v>
      </c>
      <c r="L8" s="129">
        <f>('Summer Data'!T14)</f>
        <v>0</v>
      </c>
      <c r="M8" s="129">
        <f>('Summer Data'!U14)</f>
        <v>0</v>
      </c>
      <c r="N8" s="129">
        <f>('Summer Data'!V14)</f>
        <v>0</v>
      </c>
      <c r="O8" s="129">
        <f>('Summer Data'!W14)</f>
        <v>0</v>
      </c>
      <c r="P8" s="129">
        <f>('Summer Data'!X14)</f>
        <v>0</v>
      </c>
      <c r="Q8" s="129">
        <f>('Summer Data'!Y14)</f>
        <v>0</v>
      </c>
      <c r="R8" s="130">
        <f>('Summer Data'!Z14)</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Language'!A15)</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Data'!J15)</f>
        <v>0</v>
      </c>
      <c r="C8" s="129">
        <f>('Summer Data'!K15)</f>
        <v>0</v>
      </c>
      <c r="D8" s="129">
        <f>('Summer Data'!L15)</f>
        <v>0</v>
      </c>
      <c r="E8" s="129">
        <f>('Summer Data'!M15)</f>
        <v>0</v>
      </c>
      <c r="F8" s="129">
        <f>('Summer Data'!N15)</f>
        <v>0</v>
      </c>
      <c r="G8" s="129">
        <f>('Summer Data'!O15)</f>
        <v>0</v>
      </c>
      <c r="H8" s="129">
        <f>('Summer Data'!P15)</f>
        <v>0</v>
      </c>
      <c r="I8" s="129">
        <f>('Summer Data'!Q15)</f>
        <v>0</v>
      </c>
      <c r="J8" s="129">
        <f>('Summer Data'!R15)</f>
        <v>0</v>
      </c>
      <c r="K8" s="129">
        <f>('Summer Data'!S15)</f>
        <v>0</v>
      </c>
      <c r="L8" s="129">
        <f>('Summer Data'!T15)</f>
        <v>0</v>
      </c>
      <c r="M8" s="129">
        <f>('Summer Data'!U15)</f>
        <v>0</v>
      </c>
      <c r="N8" s="129">
        <f>('Summer Data'!V15)</f>
        <v>0</v>
      </c>
      <c r="O8" s="129">
        <f>('Summer Data'!W15)</f>
        <v>0</v>
      </c>
      <c r="P8" s="129">
        <f>('Summer Data'!X15)</f>
        <v>0</v>
      </c>
      <c r="Q8" s="129">
        <f>('Summer Data'!Y15)</f>
        <v>0</v>
      </c>
      <c r="R8" s="130">
        <f>('Summer Data'!Z15)</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Language'!A16)</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Data'!J16)</f>
        <v>0</v>
      </c>
      <c r="C8" s="129">
        <f>('Summer Data'!K16)</f>
        <v>0</v>
      </c>
      <c r="D8" s="129">
        <f>('Summer Data'!L16)</f>
        <v>0</v>
      </c>
      <c r="E8" s="129">
        <f>('Summer Data'!M16)</f>
        <v>0</v>
      </c>
      <c r="F8" s="129">
        <f>('Summer Data'!N16)</f>
        <v>0</v>
      </c>
      <c r="G8" s="129">
        <f>('Summer Data'!O16)</f>
        <v>0</v>
      </c>
      <c r="H8" s="129">
        <f>('Summer Data'!P16)</f>
        <v>0</v>
      </c>
      <c r="I8" s="129">
        <f>('Summer Data'!Q16)</f>
        <v>0</v>
      </c>
      <c r="J8" s="129">
        <f>('Summer Data'!R16)</f>
        <v>0</v>
      </c>
      <c r="K8" s="129">
        <f>('Summer Data'!S16)</f>
        <v>0</v>
      </c>
      <c r="L8" s="129">
        <f>('Summer Data'!T16)</f>
        <v>0</v>
      </c>
      <c r="M8" s="129">
        <f>('Summer Data'!U16)</f>
        <v>0</v>
      </c>
      <c r="N8" s="129">
        <f>('Summer Data'!V16)</f>
        <v>0</v>
      </c>
      <c r="O8" s="129">
        <f>('Summer Data'!W16)</f>
        <v>0</v>
      </c>
      <c r="P8" s="129">
        <f>('Summer Data'!X16)</f>
        <v>0</v>
      </c>
      <c r="Q8" s="129">
        <f>('Summer Data'!Y16)</f>
        <v>0</v>
      </c>
      <c r="R8" s="130">
        <f>('Summer Data'!Z16)</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Language'!A17)</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Data'!J17)</f>
        <v>0</v>
      </c>
      <c r="C8" s="129">
        <f>('Summer Data'!K17)</f>
        <v>0</v>
      </c>
      <c r="D8" s="129">
        <f>('Summer Data'!L17)</f>
        <v>0</v>
      </c>
      <c r="E8" s="129">
        <f>('Summer Data'!M17)</f>
        <v>0</v>
      </c>
      <c r="F8" s="129">
        <f>('Summer Data'!N17)</f>
        <v>0</v>
      </c>
      <c r="G8" s="129">
        <f>('Summer Data'!O17)</f>
        <v>0</v>
      </c>
      <c r="H8" s="129">
        <f>('Summer Data'!P17)</f>
        <v>0</v>
      </c>
      <c r="I8" s="129">
        <f>('Summer Data'!Q17)</f>
        <v>0</v>
      </c>
      <c r="J8" s="129">
        <f>('Summer Data'!R17)</f>
        <v>0</v>
      </c>
      <c r="K8" s="129">
        <f>('Summer Data'!S17)</f>
        <v>0</v>
      </c>
      <c r="L8" s="129">
        <f>('Summer Data'!T17)</f>
        <v>0</v>
      </c>
      <c r="M8" s="129">
        <f>('Summer Data'!U17)</f>
        <v>0</v>
      </c>
      <c r="N8" s="129">
        <f>('Summer Data'!V17)</f>
        <v>0</v>
      </c>
      <c r="O8" s="129">
        <f>('Summer Data'!W17)</f>
        <v>0</v>
      </c>
      <c r="P8" s="129">
        <f>('Summer Data'!X17)</f>
        <v>0</v>
      </c>
      <c r="Q8" s="129">
        <f>('Summer Data'!Y17)</f>
        <v>0</v>
      </c>
      <c r="R8" s="130">
        <f>('Summer Data'!Z17)</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Language'!A18)</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Data'!J18)</f>
        <v>0</v>
      </c>
      <c r="C8" s="129">
        <f>('Summer Data'!K18)</f>
        <v>0</v>
      </c>
      <c r="D8" s="129">
        <f>('Summer Data'!L18)</f>
        <v>0</v>
      </c>
      <c r="E8" s="129">
        <f>('Summer Data'!M18)</f>
        <v>0</v>
      </c>
      <c r="F8" s="129">
        <f>('Summer Data'!N18)</f>
        <v>0</v>
      </c>
      <c r="G8" s="129">
        <f>('Summer Data'!O18)</f>
        <v>0</v>
      </c>
      <c r="H8" s="129">
        <f>('Summer Data'!P18)</f>
        <v>0</v>
      </c>
      <c r="I8" s="129">
        <f>('Summer Data'!Q18)</f>
        <v>0</v>
      </c>
      <c r="J8" s="129">
        <f>('Summer Data'!R18)</f>
        <v>0</v>
      </c>
      <c r="K8" s="129">
        <f>('Summer Data'!S18)</f>
        <v>0</v>
      </c>
      <c r="L8" s="129">
        <f>('Summer Data'!T18)</f>
        <v>0</v>
      </c>
      <c r="M8" s="129">
        <f>('Summer Data'!U18)</f>
        <v>0</v>
      </c>
      <c r="N8" s="129">
        <f>('Summer Data'!V18)</f>
        <v>0</v>
      </c>
      <c r="O8" s="129">
        <f>('Summer Data'!W18)</f>
        <v>0</v>
      </c>
      <c r="P8" s="129">
        <f>('Summer Data'!X18)</f>
        <v>0</v>
      </c>
      <c r="Q8" s="129">
        <f>('Summer Data'!Y18)</f>
        <v>0</v>
      </c>
      <c r="R8" s="130">
        <f>('Summer Data'!Z18)</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Language'!A19)</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Data'!J19)</f>
        <v>0</v>
      </c>
      <c r="C8" s="129">
        <f>('Summer Data'!K19)</f>
        <v>0</v>
      </c>
      <c r="D8" s="129">
        <f>('Summer Data'!L19)</f>
        <v>0</v>
      </c>
      <c r="E8" s="129">
        <f>('Summer Data'!M19)</f>
        <v>0</v>
      </c>
      <c r="F8" s="129">
        <f>('Summer Data'!N19)</f>
        <v>0</v>
      </c>
      <c r="G8" s="129">
        <f>('Summer Data'!O19)</f>
        <v>0</v>
      </c>
      <c r="H8" s="129">
        <f>('Summer Data'!P19)</f>
        <v>0</v>
      </c>
      <c r="I8" s="129">
        <f>('Summer Data'!Q19)</f>
        <v>0</v>
      </c>
      <c r="J8" s="129">
        <f>('Summer Data'!R19)</f>
        <v>0</v>
      </c>
      <c r="K8" s="129">
        <f>('Summer Data'!S19)</f>
        <v>0</v>
      </c>
      <c r="L8" s="129">
        <f>('Summer Data'!T19)</f>
        <v>0</v>
      </c>
      <c r="M8" s="129">
        <f>('Summer Data'!U19)</f>
        <v>0</v>
      </c>
      <c r="N8" s="129">
        <f>('Summer Data'!V19)</f>
        <v>0</v>
      </c>
      <c r="O8" s="129">
        <f>('Summer Data'!W19)</f>
        <v>0</v>
      </c>
      <c r="P8" s="129">
        <f>('Summer Data'!X19)</f>
        <v>0</v>
      </c>
      <c r="Q8" s="129">
        <f>('Summer Data'!Y19)</f>
        <v>0</v>
      </c>
      <c r="R8" s="130">
        <f>('Summer Data'!Z19)</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Language'!A20)</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Data'!J20)</f>
        <v>0</v>
      </c>
      <c r="C8" s="129">
        <f>('Summer Data'!K20)</f>
        <v>0</v>
      </c>
      <c r="D8" s="129">
        <f>('Summer Data'!L20)</f>
        <v>0</v>
      </c>
      <c r="E8" s="129">
        <f>('Summer Data'!M20)</f>
        <v>0</v>
      </c>
      <c r="F8" s="129">
        <f>('Summer Data'!N20)</f>
        <v>0</v>
      </c>
      <c r="G8" s="129">
        <f>('Summer Data'!O20)</f>
        <v>0</v>
      </c>
      <c r="H8" s="129">
        <f>('Summer Data'!P20)</f>
        <v>0</v>
      </c>
      <c r="I8" s="129">
        <f>('Summer Data'!Q20)</f>
        <v>0</v>
      </c>
      <c r="J8" s="129">
        <f>('Summer Data'!R20)</f>
        <v>0</v>
      </c>
      <c r="K8" s="129">
        <f>('Summer Data'!S20)</f>
        <v>0</v>
      </c>
      <c r="L8" s="129">
        <f>('Summer Data'!T20)</f>
        <v>0</v>
      </c>
      <c r="M8" s="129">
        <f>('Summer Data'!U20)</f>
        <v>0</v>
      </c>
      <c r="N8" s="129">
        <f>('Summer Data'!V20)</f>
        <v>0</v>
      </c>
      <c r="O8" s="129">
        <f>('Summer Data'!W20)</f>
        <v>0</v>
      </c>
      <c r="P8" s="129">
        <f>('Summer Data'!X20)</f>
        <v>0</v>
      </c>
      <c r="Q8" s="129">
        <f>('Summer Data'!Y20)</f>
        <v>0</v>
      </c>
      <c r="R8" s="130">
        <f>('Summer Data'!Z20)</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Language'!A21)</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Data'!J21)</f>
        <v>0</v>
      </c>
      <c r="C8" s="129">
        <f>('Summer Data'!K21)</f>
        <v>0</v>
      </c>
      <c r="D8" s="129">
        <f>('Summer Data'!L21)</f>
        <v>0</v>
      </c>
      <c r="E8" s="129">
        <f>('Summer Data'!M21)</f>
        <v>0</v>
      </c>
      <c r="F8" s="129">
        <f>('Summer Data'!N21)</f>
        <v>0</v>
      </c>
      <c r="G8" s="129">
        <f>('Summer Data'!O21)</f>
        <v>0</v>
      </c>
      <c r="H8" s="129">
        <f>('Summer Data'!P21)</f>
        <v>0</v>
      </c>
      <c r="I8" s="129">
        <f>('Summer Data'!Q21)</f>
        <v>0</v>
      </c>
      <c r="J8" s="129">
        <f>('Summer Data'!R21)</f>
        <v>0</v>
      </c>
      <c r="K8" s="129">
        <f>('Summer Data'!S21)</f>
        <v>0</v>
      </c>
      <c r="L8" s="129">
        <f>('Summer Data'!T21)</f>
        <v>0</v>
      </c>
      <c r="M8" s="129">
        <f>('Summer Data'!U21)</f>
        <v>0</v>
      </c>
      <c r="N8" s="129">
        <f>('Summer Data'!V21)</f>
        <v>0</v>
      </c>
      <c r="O8" s="129">
        <f>('Summer Data'!W21)</f>
        <v>0</v>
      </c>
      <c r="P8" s="129">
        <f>('Summer Data'!X21)</f>
        <v>0</v>
      </c>
      <c r="Q8" s="129">
        <f>('Summer Data'!Y21)</f>
        <v>0</v>
      </c>
      <c r="R8" s="130">
        <f>('Summer Data'!Z21)</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Language'!A22)</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Data'!J22)</f>
        <v>0</v>
      </c>
      <c r="C8" s="129">
        <f>('Summer Data'!K22)</f>
        <v>0</v>
      </c>
      <c r="D8" s="129">
        <f>('Summer Data'!L22)</f>
        <v>0</v>
      </c>
      <c r="E8" s="129">
        <f>('Summer Data'!M22)</f>
        <v>0</v>
      </c>
      <c r="F8" s="129">
        <f>('Summer Data'!N22)</f>
        <v>0</v>
      </c>
      <c r="G8" s="129">
        <f>('Summer Data'!O22)</f>
        <v>0</v>
      </c>
      <c r="H8" s="129">
        <f>('Summer Data'!P22)</f>
        <v>0</v>
      </c>
      <c r="I8" s="129">
        <f>('Summer Data'!Q22)</f>
        <v>0</v>
      </c>
      <c r="J8" s="129">
        <f>('Summer Data'!R22)</f>
        <v>0</v>
      </c>
      <c r="K8" s="129">
        <f>('Summer Data'!S22)</f>
        <v>0</v>
      </c>
      <c r="L8" s="129">
        <f>('Summer Data'!T22)</f>
        <v>0</v>
      </c>
      <c r="M8" s="129">
        <f>('Summer Data'!U22)</f>
        <v>0</v>
      </c>
      <c r="N8" s="129">
        <f>('Summer Data'!V22)</f>
        <v>0</v>
      </c>
      <c r="O8" s="129">
        <f>('Summer Data'!W22)</f>
        <v>0</v>
      </c>
      <c r="P8" s="129">
        <f>('Summer Data'!X22)</f>
        <v>0</v>
      </c>
      <c r="Q8" s="129">
        <f>('Summer Data'!Y22)</f>
        <v>0</v>
      </c>
      <c r="R8" s="130">
        <f>('Summer Data'!Z22)</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Language'!A23)</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Data'!J23)</f>
        <v>0</v>
      </c>
      <c r="C8" s="129">
        <f>('Summer Data'!K23)</f>
        <v>0</v>
      </c>
      <c r="D8" s="129">
        <f>('Summer Data'!L23)</f>
        <v>0</v>
      </c>
      <c r="E8" s="129">
        <f>('Summer Data'!M23)</f>
        <v>0</v>
      </c>
      <c r="F8" s="129">
        <f>('Summer Data'!N23)</f>
        <v>0</v>
      </c>
      <c r="G8" s="129">
        <f>('Summer Data'!O23)</f>
        <v>0</v>
      </c>
      <c r="H8" s="129">
        <f>('Summer Data'!P23)</f>
        <v>0</v>
      </c>
      <c r="I8" s="129">
        <f>('Summer Data'!Q23)</f>
        <v>0</v>
      </c>
      <c r="J8" s="129">
        <f>('Summer Data'!R23)</f>
        <v>0</v>
      </c>
      <c r="K8" s="129">
        <f>('Summer Data'!S23)</f>
        <v>0</v>
      </c>
      <c r="L8" s="129">
        <f>('Summer Data'!T23)</f>
        <v>0</v>
      </c>
      <c r="M8" s="129">
        <f>('Summer Data'!U23)</f>
        <v>0</v>
      </c>
      <c r="N8" s="129">
        <f>('Summer Data'!V23)</f>
        <v>0</v>
      </c>
      <c r="O8" s="129">
        <f>('Summer Data'!W23)</f>
        <v>0</v>
      </c>
      <c r="P8" s="129">
        <f>('Summer Data'!X23)</f>
        <v>0</v>
      </c>
      <c r="Q8" s="129">
        <f>('Summer Data'!Y23)</f>
        <v>0</v>
      </c>
      <c r="R8" s="130">
        <f>('Summer Data'!Z23)</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Language'!A24)</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Data'!J24)</f>
        <v>0</v>
      </c>
      <c r="C8" s="129">
        <f>('Summer Data'!K24)</f>
        <v>0</v>
      </c>
      <c r="D8" s="129">
        <f>('Summer Data'!L24)</f>
        <v>0</v>
      </c>
      <c r="E8" s="129">
        <f>('Summer Data'!M24)</f>
        <v>0</v>
      </c>
      <c r="F8" s="129">
        <f>('Summer Data'!N24)</f>
        <v>0</v>
      </c>
      <c r="G8" s="129">
        <f>('Summer Data'!O24)</f>
        <v>0</v>
      </c>
      <c r="H8" s="129">
        <f>('Summer Data'!P24)</f>
        <v>0</v>
      </c>
      <c r="I8" s="129">
        <f>('Summer Data'!Q24)</f>
        <v>0</v>
      </c>
      <c r="J8" s="129">
        <f>('Summer Data'!R24)</f>
        <v>0</v>
      </c>
      <c r="K8" s="129">
        <f>('Summer Data'!S24)</f>
        <v>0</v>
      </c>
      <c r="L8" s="129">
        <f>('Summer Data'!T24)</f>
        <v>0</v>
      </c>
      <c r="M8" s="129">
        <f>('Summer Data'!U24)</f>
        <v>0</v>
      </c>
      <c r="N8" s="129">
        <f>('Summer Data'!V24)</f>
        <v>0</v>
      </c>
      <c r="O8" s="129">
        <f>('Summer Data'!W24)</f>
        <v>0</v>
      </c>
      <c r="P8" s="129">
        <f>('Summer Data'!X24)</f>
        <v>0</v>
      </c>
      <c r="Q8" s="129">
        <f>('Summer Data'!Y24)</f>
        <v>0</v>
      </c>
      <c r="R8" s="130">
        <f>('Summer Data'!Z24)</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Language'!A25)</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Data'!J25)</f>
        <v>0</v>
      </c>
      <c r="C8" s="129">
        <f>('Summer Data'!K25)</f>
        <v>0</v>
      </c>
      <c r="D8" s="129">
        <f>('Summer Data'!L25)</f>
        <v>0</v>
      </c>
      <c r="E8" s="129">
        <f>('Summer Data'!M25)</f>
        <v>0</v>
      </c>
      <c r="F8" s="129">
        <f>('Summer Data'!N25)</f>
        <v>0</v>
      </c>
      <c r="G8" s="129">
        <f>('Summer Data'!O25)</f>
        <v>0</v>
      </c>
      <c r="H8" s="129">
        <f>('Summer Data'!P25)</f>
        <v>0</v>
      </c>
      <c r="I8" s="129">
        <f>('Summer Data'!Q25)</f>
        <v>0</v>
      </c>
      <c r="J8" s="129">
        <f>('Summer Data'!R25)</f>
        <v>0</v>
      </c>
      <c r="K8" s="129">
        <f>('Summer Data'!S25)</f>
        <v>0</v>
      </c>
      <c r="L8" s="129">
        <f>('Summer Data'!T25)</f>
        <v>0</v>
      </c>
      <c r="M8" s="129">
        <f>('Summer Data'!U25)</f>
        <v>0</v>
      </c>
      <c r="N8" s="129">
        <f>('Summer Data'!V25)</f>
        <v>0</v>
      </c>
      <c r="O8" s="129">
        <f>('Summer Data'!W25)</f>
        <v>0</v>
      </c>
      <c r="P8" s="129">
        <f>('Summer Data'!X25)</f>
        <v>0</v>
      </c>
      <c r="Q8" s="129">
        <f>('Summer Data'!Y25)</f>
        <v>0</v>
      </c>
      <c r="R8" s="130">
        <f>('Summer Data'!Z25)</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Language'!A26)</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Data'!J26)</f>
        <v>0</v>
      </c>
      <c r="C8" s="129">
        <f>('Summer Data'!K26)</f>
        <v>0</v>
      </c>
      <c r="D8" s="129">
        <f>('Summer Data'!L26)</f>
        <v>0</v>
      </c>
      <c r="E8" s="129">
        <f>('Summer Data'!M26)</f>
        <v>0</v>
      </c>
      <c r="F8" s="129">
        <f>('Summer Data'!N26)</f>
        <v>0</v>
      </c>
      <c r="G8" s="129">
        <f>('Summer Data'!O26)</f>
        <v>0</v>
      </c>
      <c r="H8" s="129">
        <f>('Summer Data'!P26)</f>
        <v>0</v>
      </c>
      <c r="I8" s="129">
        <f>('Summer Data'!Q26)</f>
        <v>0</v>
      </c>
      <c r="J8" s="129">
        <f>('Summer Data'!R26)</f>
        <v>0</v>
      </c>
      <c r="K8" s="129">
        <f>('Summer Data'!S26)</f>
        <v>0</v>
      </c>
      <c r="L8" s="129">
        <f>('Summer Data'!T26)</f>
        <v>0</v>
      </c>
      <c r="M8" s="129">
        <f>('Summer Data'!U26)</f>
        <v>0</v>
      </c>
      <c r="N8" s="129">
        <f>('Summer Data'!V26)</f>
        <v>0</v>
      </c>
      <c r="O8" s="129">
        <f>('Summer Data'!W26)</f>
        <v>0</v>
      </c>
      <c r="P8" s="129">
        <f>('Summer Data'!X26)</f>
        <v>0</v>
      </c>
      <c r="Q8" s="129">
        <f>('Summer Data'!Y26)</f>
        <v>0</v>
      </c>
      <c r="R8" s="130">
        <f>('Summer Data'!Z26)</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Language'!A27)</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Data'!J27)</f>
        <v>0</v>
      </c>
      <c r="C8" s="129">
        <f>('Summer Data'!K27)</f>
        <v>0</v>
      </c>
      <c r="D8" s="129">
        <f>('Summer Data'!L27)</f>
        <v>0</v>
      </c>
      <c r="E8" s="129">
        <f>('Summer Data'!M27)</f>
        <v>0</v>
      </c>
      <c r="F8" s="129">
        <f>('Summer Data'!N27)</f>
        <v>0</v>
      </c>
      <c r="G8" s="129">
        <f>('Summer Data'!O27)</f>
        <v>0</v>
      </c>
      <c r="H8" s="129">
        <f>('Summer Data'!P27)</f>
        <v>0</v>
      </c>
      <c r="I8" s="129">
        <f>('Summer Data'!Q27)</f>
        <v>0</v>
      </c>
      <c r="J8" s="129">
        <f>('Summer Data'!R27)</f>
        <v>0</v>
      </c>
      <c r="K8" s="129">
        <f>('Summer Data'!S27)</f>
        <v>0</v>
      </c>
      <c r="L8" s="129">
        <f>('Summer Data'!T27)</f>
        <v>0</v>
      </c>
      <c r="M8" s="129">
        <f>('Summer Data'!U27)</f>
        <v>0</v>
      </c>
      <c r="N8" s="129">
        <f>('Summer Data'!V27)</f>
        <v>0</v>
      </c>
      <c r="O8" s="129">
        <f>('Summer Data'!W27)</f>
        <v>0</v>
      </c>
      <c r="P8" s="129">
        <f>('Summer Data'!X27)</f>
        <v>0</v>
      </c>
      <c r="Q8" s="129">
        <f>('Summer Data'!Y27)</f>
        <v>0</v>
      </c>
      <c r="R8" s="130">
        <f>('Summer Data'!Z27)</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Language'!A28)</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Data'!J28)</f>
        <v>0</v>
      </c>
      <c r="C8" s="129">
        <f>('Summer Data'!K28)</f>
        <v>0</v>
      </c>
      <c r="D8" s="129">
        <f>('Summer Data'!L28)</f>
        <v>0</v>
      </c>
      <c r="E8" s="129">
        <f>('Summer Data'!M28)</f>
        <v>0</v>
      </c>
      <c r="F8" s="129">
        <f>('Summer Data'!N28)</f>
        <v>0</v>
      </c>
      <c r="G8" s="129">
        <f>('Summer Data'!O28)</f>
        <v>0</v>
      </c>
      <c r="H8" s="129">
        <f>('Summer Data'!P28)</f>
        <v>0</v>
      </c>
      <c r="I8" s="129">
        <f>('Summer Data'!Q28)</f>
        <v>0</v>
      </c>
      <c r="J8" s="129">
        <f>('Summer Data'!R28)</f>
        <v>0</v>
      </c>
      <c r="K8" s="129">
        <f>('Summer Data'!S28)</f>
        <v>0</v>
      </c>
      <c r="L8" s="129">
        <f>('Summer Data'!T28)</f>
        <v>0</v>
      </c>
      <c r="M8" s="129">
        <f>('Summer Data'!U28)</f>
        <v>0</v>
      </c>
      <c r="N8" s="129">
        <f>('Summer Data'!V28)</f>
        <v>0</v>
      </c>
      <c r="O8" s="129">
        <f>('Summer Data'!W28)</f>
        <v>0</v>
      </c>
      <c r="P8" s="129">
        <f>('Summer Data'!X28)</f>
        <v>0</v>
      </c>
      <c r="Q8" s="129">
        <f>('Summer Data'!Y28)</f>
        <v>0</v>
      </c>
      <c r="R8" s="130">
        <f>('Summer Data'!Z28)</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Language'!A29)</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Data'!J29)</f>
        <v>0</v>
      </c>
      <c r="C8" s="129">
        <f>('Summer Data'!K29)</f>
        <v>0</v>
      </c>
      <c r="D8" s="129">
        <f>('Summer Data'!L29)</f>
        <v>0</v>
      </c>
      <c r="E8" s="129">
        <f>('Summer Data'!M29)</f>
        <v>0</v>
      </c>
      <c r="F8" s="129">
        <f>('Summer Data'!N29)</f>
        <v>0</v>
      </c>
      <c r="G8" s="129">
        <f>('Summer Data'!O29)</f>
        <v>0</v>
      </c>
      <c r="H8" s="129">
        <f>('Summer Data'!P29)</f>
        <v>0</v>
      </c>
      <c r="I8" s="129">
        <f>('Summer Data'!Q29)</f>
        <v>0</v>
      </c>
      <c r="J8" s="129">
        <f>('Summer Data'!R29)</f>
        <v>0</v>
      </c>
      <c r="K8" s="129">
        <f>('Summer Data'!S29)</f>
        <v>0</v>
      </c>
      <c r="L8" s="129">
        <f>('Summer Data'!T29)</f>
        <v>0</v>
      </c>
      <c r="M8" s="129">
        <f>('Summer Data'!U29)</f>
        <v>0</v>
      </c>
      <c r="N8" s="129">
        <f>('Summer Data'!V29)</f>
        <v>0</v>
      </c>
      <c r="O8" s="129">
        <f>('Summer Data'!W29)</f>
        <v>0</v>
      </c>
      <c r="P8" s="129">
        <f>('Summer Data'!X29)</f>
        <v>0</v>
      </c>
      <c r="Q8" s="129">
        <f>('Summer Data'!Y29)</f>
        <v>0</v>
      </c>
      <c r="R8" s="130">
        <f>('Summer Data'!Z29)</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Language'!A30)</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Data'!J30)</f>
        <v>0</v>
      </c>
      <c r="C8" s="129">
        <f>('Summer Data'!K30)</f>
        <v>0</v>
      </c>
      <c r="D8" s="129">
        <f>('Summer Data'!L30)</f>
        <v>0</v>
      </c>
      <c r="E8" s="129">
        <f>('Summer Data'!M30)</f>
        <v>0</v>
      </c>
      <c r="F8" s="129">
        <f>('Summer Data'!N30)</f>
        <v>0</v>
      </c>
      <c r="G8" s="129">
        <f>('Summer Data'!O30)</f>
        <v>0</v>
      </c>
      <c r="H8" s="129">
        <f>('Summer Data'!P30)</f>
        <v>0</v>
      </c>
      <c r="I8" s="129">
        <f>('Summer Data'!Q30)</f>
        <v>0</v>
      </c>
      <c r="J8" s="129">
        <f>('Summer Data'!R30)</f>
        <v>0</v>
      </c>
      <c r="K8" s="129">
        <f>('Summer Data'!S30)</f>
        <v>0</v>
      </c>
      <c r="L8" s="129">
        <f>('Summer Data'!T30)</f>
        <v>0</v>
      </c>
      <c r="M8" s="129">
        <f>('Summer Data'!U30)</f>
        <v>0</v>
      </c>
      <c r="N8" s="129">
        <f>('Summer Data'!V30)</f>
        <v>0</v>
      </c>
      <c r="O8" s="129">
        <f>('Summer Data'!W30)</f>
        <v>0</v>
      </c>
      <c r="P8" s="129">
        <f>('Summer Data'!X30)</f>
        <v>0</v>
      </c>
      <c r="Q8" s="129">
        <f>('Summer Data'!Y30)</f>
        <v>0</v>
      </c>
      <c r="R8" s="130">
        <f>('Summer Data'!Z30)</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Language'!A31)</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Data'!J31)</f>
        <v>0</v>
      </c>
      <c r="C8" s="129">
        <f>('Summer Data'!K31)</f>
        <v>0</v>
      </c>
      <c r="D8" s="129">
        <f>('Summer Data'!L31)</f>
        <v>0</v>
      </c>
      <c r="E8" s="129">
        <f>('Summer Data'!M31)</f>
        <v>0</v>
      </c>
      <c r="F8" s="129">
        <f>('Summer Data'!N31)</f>
        <v>0</v>
      </c>
      <c r="G8" s="129">
        <f>('Summer Data'!O31)</f>
        <v>0</v>
      </c>
      <c r="H8" s="129">
        <f>('Summer Data'!P31)</f>
        <v>0</v>
      </c>
      <c r="I8" s="129">
        <f>('Summer Data'!Q31)</f>
        <v>0</v>
      </c>
      <c r="J8" s="129">
        <f>('Summer Data'!R31)</f>
        <v>0</v>
      </c>
      <c r="K8" s="129">
        <f>('Summer Data'!S31)</f>
        <v>0</v>
      </c>
      <c r="L8" s="129">
        <f>('Summer Data'!T31)</f>
        <v>0</v>
      </c>
      <c r="M8" s="129">
        <f>('Summer Data'!U31)</f>
        <v>0</v>
      </c>
      <c r="N8" s="129">
        <f>('Summer Data'!V31)</f>
        <v>0</v>
      </c>
      <c r="O8" s="129">
        <f>('Summer Data'!W31)</f>
        <v>0</v>
      </c>
      <c r="P8" s="129">
        <f>('Summer Data'!X31)</f>
        <v>0</v>
      </c>
      <c r="Q8" s="129">
        <f>('Summer Data'!Y31)</f>
        <v>0</v>
      </c>
      <c r="R8" s="130">
        <f>('Summer Data'!Z31)</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Language'!A32)</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Data'!J32)</f>
        <v>0</v>
      </c>
      <c r="C8" s="129">
        <f>('Summer Data'!K32)</f>
        <v>0</v>
      </c>
      <c r="D8" s="129">
        <f>('Summer Data'!L32)</f>
        <v>0</v>
      </c>
      <c r="E8" s="129">
        <f>('Summer Data'!M32)</f>
        <v>0</v>
      </c>
      <c r="F8" s="129">
        <f>('Summer Data'!N32)</f>
        <v>0</v>
      </c>
      <c r="G8" s="129">
        <f>('Summer Data'!O32)</f>
        <v>0</v>
      </c>
      <c r="H8" s="129">
        <f>('Summer Data'!P32)</f>
        <v>0</v>
      </c>
      <c r="I8" s="129">
        <f>('Summer Data'!Q32)</f>
        <v>0</v>
      </c>
      <c r="J8" s="129">
        <f>('Summer Data'!R32)</f>
        <v>0</v>
      </c>
      <c r="K8" s="129">
        <f>('Summer Data'!S32)</f>
        <v>0</v>
      </c>
      <c r="L8" s="129">
        <f>('Summer Data'!T32)</f>
        <v>0</v>
      </c>
      <c r="M8" s="129">
        <f>('Summer Data'!U32)</f>
        <v>0</v>
      </c>
      <c r="N8" s="129">
        <f>('Summer Data'!V32)</f>
        <v>0</v>
      </c>
      <c r="O8" s="129">
        <f>('Summer Data'!W32)</f>
        <v>0</v>
      </c>
      <c r="P8" s="129">
        <f>('Summer Data'!X32)</f>
        <v>0</v>
      </c>
      <c r="Q8" s="129">
        <f>('Summer Data'!Y32)</f>
        <v>0</v>
      </c>
      <c r="R8" s="130">
        <f>('Summer Data'!Z32)</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Language'!A33)</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Data'!J33)</f>
        <v>0</v>
      </c>
      <c r="C8" s="129">
        <f>('Summer Data'!K33)</f>
        <v>0</v>
      </c>
      <c r="D8" s="129">
        <f>('Summer Data'!L33)</f>
        <v>0</v>
      </c>
      <c r="E8" s="129">
        <f>('Summer Data'!M33)</f>
        <v>0</v>
      </c>
      <c r="F8" s="129">
        <f>('Summer Data'!N33)</f>
        <v>0</v>
      </c>
      <c r="G8" s="129">
        <f>('Summer Data'!O33)</f>
        <v>0</v>
      </c>
      <c r="H8" s="129">
        <f>('Summer Data'!P33)</f>
        <v>0</v>
      </c>
      <c r="I8" s="129">
        <f>('Summer Data'!Q33)</f>
        <v>0</v>
      </c>
      <c r="J8" s="129">
        <f>('Summer Data'!R33)</f>
        <v>0</v>
      </c>
      <c r="K8" s="129">
        <f>('Summer Data'!S33)</f>
        <v>0</v>
      </c>
      <c r="L8" s="129">
        <f>('Summer Data'!T33)</f>
        <v>0</v>
      </c>
      <c r="M8" s="129">
        <f>('Summer Data'!U33)</f>
        <v>0</v>
      </c>
      <c r="N8" s="129">
        <f>('Summer Data'!V33)</f>
        <v>0</v>
      </c>
      <c r="O8" s="129">
        <f>('Summer Data'!W33)</f>
        <v>0</v>
      </c>
      <c r="P8" s="129">
        <f>('Summer Data'!X33)</f>
        <v>0</v>
      </c>
      <c r="Q8" s="129">
        <f>('Summer Data'!Y33)</f>
        <v>0</v>
      </c>
      <c r="R8" s="130">
        <f>('Summer Data'!Z33)</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Language'!A34)</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Data'!J34)</f>
        <v>0</v>
      </c>
      <c r="C8" s="129">
        <f>('Summer Data'!K34)</f>
        <v>0</v>
      </c>
      <c r="D8" s="129">
        <f>('Summer Data'!L34)</f>
        <v>0</v>
      </c>
      <c r="E8" s="129">
        <f>('Summer Data'!M34)</f>
        <v>0</v>
      </c>
      <c r="F8" s="129">
        <f>('Summer Data'!N34)</f>
        <v>0</v>
      </c>
      <c r="G8" s="129">
        <f>('Summer Data'!O34)</f>
        <v>0</v>
      </c>
      <c r="H8" s="129">
        <f>('Summer Data'!P34)</f>
        <v>0</v>
      </c>
      <c r="I8" s="129">
        <f>('Summer Data'!Q34)</f>
        <v>0</v>
      </c>
      <c r="J8" s="129">
        <f>('Summer Data'!R34)</f>
        <v>0</v>
      </c>
      <c r="K8" s="129">
        <f>('Summer Data'!S34)</f>
        <v>0</v>
      </c>
      <c r="L8" s="129">
        <f>('Summer Data'!T34)</f>
        <v>0</v>
      </c>
      <c r="M8" s="129">
        <f>('Summer Data'!U34)</f>
        <v>0</v>
      </c>
      <c r="N8" s="129">
        <f>('Summer Data'!V34)</f>
        <v>0</v>
      </c>
      <c r="O8" s="129">
        <f>('Summer Data'!W34)</f>
        <v>0</v>
      </c>
      <c r="P8" s="129">
        <f>('Summer Data'!X34)</f>
        <v>0</v>
      </c>
      <c r="Q8" s="129">
        <f>('Summer Data'!Y34)</f>
        <v>0</v>
      </c>
      <c r="R8" s="130">
        <f>('Summer Data'!Z34)</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Language'!A35)</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Data'!J35)</f>
        <v>0</v>
      </c>
      <c r="C8" s="129">
        <f>('Summer Data'!K35)</f>
        <v>0</v>
      </c>
      <c r="D8" s="129">
        <f>('Summer Data'!L35)</f>
        <v>0</v>
      </c>
      <c r="E8" s="129">
        <f>('Summer Data'!M35)</f>
        <v>0</v>
      </c>
      <c r="F8" s="129">
        <f>('Summer Data'!N35)</f>
        <v>0</v>
      </c>
      <c r="G8" s="129">
        <f>('Summer Data'!O35)</f>
        <v>0</v>
      </c>
      <c r="H8" s="129">
        <f>('Summer Data'!P35)</f>
        <v>0</v>
      </c>
      <c r="I8" s="129">
        <f>('Summer Data'!Q35)</f>
        <v>0</v>
      </c>
      <c r="J8" s="129">
        <f>('Summer Data'!R35)</f>
        <v>0</v>
      </c>
      <c r="K8" s="129">
        <f>('Summer Data'!S35)</f>
        <v>0</v>
      </c>
      <c r="L8" s="129">
        <f>('Summer Data'!T35)</f>
        <v>0</v>
      </c>
      <c r="M8" s="129">
        <f>('Summer Data'!U35)</f>
        <v>0</v>
      </c>
      <c r="N8" s="129">
        <f>('Summer Data'!V35)</f>
        <v>0</v>
      </c>
      <c r="O8" s="129">
        <f>('Summer Data'!W35)</f>
        <v>0</v>
      </c>
      <c r="P8" s="129">
        <f>('Summer Data'!X35)</f>
        <v>0</v>
      </c>
      <c r="Q8" s="129">
        <f>('Summer Data'!Y35)</f>
        <v>0</v>
      </c>
      <c r="R8" s="130">
        <f>('Summer Data'!Z35)</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Language'!A36)</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Data'!J36)</f>
        <v>0</v>
      </c>
      <c r="C8" s="129">
        <f>('Summer Data'!K36)</f>
        <v>0</v>
      </c>
      <c r="D8" s="129">
        <f>('Summer Data'!L36)</f>
        <v>0</v>
      </c>
      <c r="E8" s="129">
        <f>('Summer Data'!M36)</f>
        <v>0</v>
      </c>
      <c r="F8" s="129">
        <f>('Summer Data'!N36)</f>
        <v>0</v>
      </c>
      <c r="G8" s="129">
        <f>('Summer Data'!O36)</f>
        <v>0</v>
      </c>
      <c r="H8" s="129">
        <f>('Summer Data'!P36)</f>
        <v>0</v>
      </c>
      <c r="I8" s="129">
        <f>('Summer Data'!Q36)</f>
        <v>0</v>
      </c>
      <c r="J8" s="129">
        <f>('Summer Data'!R36)</f>
        <v>0</v>
      </c>
      <c r="K8" s="129">
        <f>('Summer Data'!S36)</f>
        <v>0</v>
      </c>
      <c r="L8" s="129">
        <f>('Summer Data'!T36)</f>
        <v>0</v>
      </c>
      <c r="M8" s="129">
        <f>('Summer Data'!U36)</f>
        <v>0</v>
      </c>
      <c r="N8" s="129">
        <f>('Summer Data'!V36)</f>
        <v>0</v>
      </c>
      <c r="O8" s="129">
        <f>('Summer Data'!W36)</f>
        <v>0</v>
      </c>
      <c r="P8" s="129">
        <f>('Summer Data'!X36)</f>
        <v>0</v>
      </c>
      <c r="Q8" s="129">
        <f>('Summer Data'!Y36)</f>
        <v>0</v>
      </c>
      <c r="R8" s="130">
        <f>('Summer Data'!Z36)</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Language'!A37)</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Data'!J37)</f>
        <v>0</v>
      </c>
      <c r="C8" s="129">
        <f>('Summer Data'!K37)</f>
        <v>0</v>
      </c>
      <c r="D8" s="129">
        <f>('Summer Data'!L37)</f>
        <v>0</v>
      </c>
      <c r="E8" s="129">
        <f>('Summer Data'!M37)</f>
        <v>0</v>
      </c>
      <c r="F8" s="129">
        <f>('Summer Data'!N37)</f>
        <v>0</v>
      </c>
      <c r="G8" s="129">
        <f>('Summer Data'!O37)</f>
        <v>0</v>
      </c>
      <c r="H8" s="129">
        <f>('Summer Data'!P37)</f>
        <v>0</v>
      </c>
      <c r="I8" s="129">
        <f>('Summer Data'!Q37)</f>
        <v>0</v>
      </c>
      <c r="J8" s="129">
        <f>('Summer Data'!R37)</f>
        <v>0</v>
      </c>
      <c r="K8" s="129">
        <f>('Summer Data'!S37)</f>
        <v>0</v>
      </c>
      <c r="L8" s="129">
        <f>('Summer Data'!T37)</f>
        <v>0</v>
      </c>
      <c r="M8" s="129">
        <f>('Summer Data'!U37)</f>
        <v>0</v>
      </c>
      <c r="N8" s="129">
        <f>('Summer Data'!V37)</f>
        <v>0</v>
      </c>
      <c r="O8" s="129">
        <f>('Summer Data'!W37)</f>
        <v>0</v>
      </c>
      <c r="P8" s="129">
        <f>('Summer Data'!X37)</f>
        <v>0</v>
      </c>
      <c r="Q8" s="129">
        <f>('Summer Data'!Y37)</f>
        <v>0</v>
      </c>
      <c r="R8" s="130">
        <f>('Summer Data'!Z37)</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Language'!A38)</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Data'!J38)</f>
        <v>0</v>
      </c>
      <c r="C8" s="129">
        <f>('Summer Data'!K38)</f>
        <v>0</v>
      </c>
      <c r="D8" s="129">
        <f>('Summer Data'!L38)</f>
        <v>0</v>
      </c>
      <c r="E8" s="129">
        <f>('Summer Data'!M38)</f>
        <v>0</v>
      </c>
      <c r="F8" s="129">
        <f>('Summer Data'!N38)</f>
        <v>0</v>
      </c>
      <c r="G8" s="129">
        <f>('Summer Data'!O38)</f>
        <v>0</v>
      </c>
      <c r="H8" s="129">
        <f>('Summer Data'!P38)</f>
        <v>0</v>
      </c>
      <c r="I8" s="129">
        <f>('Summer Data'!Q38)</f>
        <v>0</v>
      </c>
      <c r="J8" s="129">
        <f>('Summer Data'!R38)</f>
        <v>0</v>
      </c>
      <c r="K8" s="129">
        <f>('Summer Data'!S38)</f>
        <v>0</v>
      </c>
      <c r="L8" s="129">
        <f>('Summer Data'!T38)</f>
        <v>0</v>
      </c>
      <c r="M8" s="129">
        <f>('Summer Data'!U38)</f>
        <v>0</v>
      </c>
      <c r="N8" s="129">
        <f>('Summer Data'!V38)</f>
        <v>0</v>
      </c>
      <c r="O8" s="129">
        <f>('Summer Data'!W38)</f>
        <v>0</v>
      </c>
      <c r="P8" s="129">
        <f>('Summer Data'!X38)</f>
        <v>0</v>
      </c>
      <c r="Q8" s="129">
        <f>('Summer Data'!Y38)</f>
        <v>0</v>
      </c>
      <c r="R8" s="130">
        <f>('Summer Data'!Z38)</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Language'!A39)</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Data'!J39)</f>
        <v>0</v>
      </c>
      <c r="C8" s="129">
        <f>('Summer Data'!K39)</f>
        <v>0</v>
      </c>
      <c r="D8" s="129">
        <f>('Summer Data'!L39)</f>
        <v>0</v>
      </c>
      <c r="E8" s="129">
        <f>('Summer Data'!M39)</f>
        <v>0</v>
      </c>
      <c r="F8" s="129">
        <f>('Summer Data'!N39)</f>
        <v>0</v>
      </c>
      <c r="G8" s="129">
        <f>('Summer Data'!O39)</f>
        <v>0</v>
      </c>
      <c r="H8" s="129">
        <f>('Summer Data'!P39)</f>
        <v>0</v>
      </c>
      <c r="I8" s="129">
        <f>('Summer Data'!Q39)</f>
        <v>0</v>
      </c>
      <c r="J8" s="129">
        <f>('Summer Data'!R39)</f>
        <v>0</v>
      </c>
      <c r="K8" s="129">
        <f>('Summer Data'!S39)</f>
        <v>0</v>
      </c>
      <c r="L8" s="129">
        <f>('Summer Data'!T39)</f>
        <v>0</v>
      </c>
      <c r="M8" s="129">
        <f>('Summer Data'!U39)</f>
        <v>0</v>
      </c>
      <c r="N8" s="129">
        <f>('Summer Data'!V39)</f>
        <v>0</v>
      </c>
      <c r="O8" s="129">
        <f>('Summer Data'!W39)</f>
        <v>0</v>
      </c>
      <c r="P8" s="129">
        <f>('Summer Data'!X39)</f>
        <v>0</v>
      </c>
      <c r="Q8" s="129">
        <f>('Summer Data'!Y39)</f>
        <v>0</v>
      </c>
      <c r="R8" s="130">
        <f>('Summer Data'!Z39)</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Language'!A40)</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Data'!J40)</f>
        <v>0</v>
      </c>
      <c r="C8" s="129">
        <f>('Summer Data'!K40)</f>
        <v>0</v>
      </c>
      <c r="D8" s="129">
        <f>('Summer Data'!L40)</f>
        <v>0</v>
      </c>
      <c r="E8" s="129">
        <f>('Summer Data'!M40)</f>
        <v>0</v>
      </c>
      <c r="F8" s="129">
        <f>('Summer Data'!N40)</f>
        <v>0</v>
      </c>
      <c r="G8" s="129">
        <f>('Summer Data'!O40)</f>
        <v>0</v>
      </c>
      <c r="H8" s="129">
        <f>('Summer Data'!P40)</f>
        <v>0</v>
      </c>
      <c r="I8" s="129">
        <f>('Summer Data'!Q40)</f>
        <v>0</v>
      </c>
      <c r="J8" s="129">
        <f>('Summer Data'!R40)</f>
        <v>0</v>
      </c>
      <c r="K8" s="129">
        <f>('Summer Data'!S40)</f>
        <v>0</v>
      </c>
      <c r="L8" s="129">
        <f>('Summer Data'!T40)</f>
        <v>0</v>
      </c>
      <c r="M8" s="129">
        <f>('Summer Data'!U40)</f>
        <v>0</v>
      </c>
      <c r="N8" s="129">
        <f>('Summer Data'!V40)</f>
        <v>0</v>
      </c>
      <c r="O8" s="129">
        <f>('Summer Data'!W40)</f>
        <v>0</v>
      </c>
      <c r="P8" s="129">
        <f>('Summer Data'!X40)</f>
        <v>0</v>
      </c>
      <c r="Q8" s="129">
        <f>('Summer Data'!Y40)</f>
        <v>0</v>
      </c>
      <c r="R8" s="130">
        <f>('Summer Data'!Z40)</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Language'!A41)</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Data'!J41)</f>
        <v>0</v>
      </c>
      <c r="C8" s="129">
        <f>('Summer Data'!K41)</f>
        <v>0</v>
      </c>
      <c r="D8" s="129">
        <f>('Summer Data'!L41)</f>
        <v>0</v>
      </c>
      <c r="E8" s="129">
        <f>('Summer Data'!M41)</f>
        <v>0</v>
      </c>
      <c r="F8" s="129">
        <f>('Summer Data'!N41)</f>
        <v>0</v>
      </c>
      <c r="G8" s="129">
        <f>('Summer Data'!O41)</f>
        <v>0</v>
      </c>
      <c r="H8" s="129">
        <f>('Summer Data'!P41)</f>
        <v>0</v>
      </c>
      <c r="I8" s="129">
        <f>('Summer Data'!Q41)</f>
        <v>0</v>
      </c>
      <c r="J8" s="129">
        <f>('Summer Data'!R41)</f>
        <v>0</v>
      </c>
      <c r="K8" s="129">
        <f>('Summer Data'!S41)</f>
        <v>0</v>
      </c>
      <c r="L8" s="129">
        <f>('Summer Data'!T41)</f>
        <v>0</v>
      </c>
      <c r="M8" s="129">
        <f>('Summer Data'!U41)</f>
        <v>0</v>
      </c>
      <c r="N8" s="129">
        <f>('Summer Data'!V41)</f>
        <v>0</v>
      </c>
      <c r="O8" s="129">
        <f>('Summer Data'!W41)</f>
        <v>0</v>
      </c>
      <c r="P8" s="129">
        <f>('Summer Data'!X41)</f>
        <v>0</v>
      </c>
      <c r="Q8" s="129">
        <f>('Summer Data'!Y41)</f>
        <v>0</v>
      </c>
      <c r="R8" s="130">
        <f>('Summer Data'!Z41)</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Language'!A42)</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Data'!J42)</f>
        <v>0</v>
      </c>
      <c r="C8" s="129">
        <f>('Summer Data'!K42)</f>
        <v>0</v>
      </c>
      <c r="D8" s="129">
        <f>('Summer Data'!L42)</f>
        <v>0</v>
      </c>
      <c r="E8" s="129">
        <f>('Summer Data'!M42)</f>
        <v>0</v>
      </c>
      <c r="F8" s="129">
        <f>('Summer Data'!N42)</f>
        <v>0</v>
      </c>
      <c r="G8" s="129">
        <f>('Summer Data'!O42)</f>
        <v>0</v>
      </c>
      <c r="H8" s="129">
        <f>('Summer Data'!P42)</f>
        <v>0</v>
      </c>
      <c r="I8" s="129">
        <f>('Summer Data'!Q42)</f>
        <v>0</v>
      </c>
      <c r="J8" s="129">
        <f>('Summer Data'!R42)</f>
        <v>0</v>
      </c>
      <c r="K8" s="129">
        <f>('Summer Data'!S42)</f>
        <v>0</v>
      </c>
      <c r="L8" s="129">
        <f>('Summer Data'!T42)</f>
        <v>0</v>
      </c>
      <c r="M8" s="129">
        <f>('Summer Data'!U42)</f>
        <v>0</v>
      </c>
      <c r="N8" s="129">
        <f>('Summer Data'!V42)</f>
        <v>0</v>
      </c>
      <c r="O8" s="129">
        <f>('Summer Data'!W42)</f>
        <v>0</v>
      </c>
      <c r="P8" s="129">
        <f>('Summer Data'!X42)</f>
        <v>0</v>
      </c>
      <c r="Q8" s="129">
        <f>('Summer Data'!Y42)</f>
        <v>0</v>
      </c>
      <c r="R8" s="130">
        <f>('Summer Data'!Z42)</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Language'!A43)</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Data'!J43)</f>
        <v>0</v>
      </c>
      <c r="C8" s="129">
        <f>('Summer Data'!K43)</f>
        <v>0</v>
      </c>
      <c r="D8" s="129">
        <f>('Summer Data'!L43)</f>
        <v>0</v>
      </c>
      <c r="E8" s="129">
        <f>('Summer Data'!M43)</f>
        <v>0</v>
      </c>
      <c r="F8" s="129">
        <f>('Summer Data'!N43)</f>
        <v>0</v>
      </c>
      <c r="G8" s="129">
        <f>('Summer Data'!O43)</f>
        <v>0</v>
      </c>
      <c r="H8" s="129">
        <f>('Summer Data'!P43)</f>
        <v>0</v>
      </c>
      <c r="I8" s="129">
        <f>('Summer Data'!Q43)</f>
        <v>0</v>
      </c>
      <c r="J8" s="129">
        <f>('Summer Data'!R43)</f>
        <v>0</v>
      </c>
      <c r="K8" s="129">
        <f>('Summer Data'!S43)</f>
        <v>0</v>
      </c>
      <c r="L8" s="129">
        <f>('Summer Data'!T43)</f>
        <v>0</v>
      </c>
      <c r="M8" s="129">
        <f>('Summer Data'!U43)</f>
        <v>0</v>
      </c>
      <c r="N8" s="129">
        <f>('Summer Data'!V43)</f>
        <v>0</v>
      </c>
      <c r="O8" s="129">
        <f>('Summer Data'!W43)</f>
        <v>0</v>
      </c>
      <c r="P8" s="129">
        <f>('Summer Data'!X43)</f>
        <v>0</v>
      </c>
      <c r="Q8" s="129">
        <f>('Summer Data'!Y43)</f>
        <v>0</v>
      </c>
      <c r="R8" s="130">
        <f>('Summer Data'!Z43)</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Language'!A44)</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Data'!J44)</f>
        <v>0</v>
      </c>
      <c r="C8" s="129">
        <f>('Summer Data'!K44)</f>
        <v>0</v>
      </c>
      <c r="D8" s="129">
        <f>('Summer Data'!L44)</f>
        <v>0</v>
      </c>
      <c r="E8" s="129">
        <f>('Summer Data'!M44)</f>
        <v>0</v>
      </c>
      <c r="F8" s="129">
        <f>('Summer Data'!N44)</f>
        <v>0</v>
      </c>
      <c r="G8" s="129">
        <f>('Summer Data'!O44)</f>
        <v>0</v>
      </c>
      <c r="H8" s="129">
        <f>('Summer Data'!P44)</f>
        <v>0</v>
      </c>
      <c r="I8" s="129">
        <f>('Summer Data'!Q44)</f>
        <v>0</v>
      </c>
      <c r="J8" s="129">
        <f>('Summer Data'!R44)</f>
        <v>0</v>
      </c>
      <c r="K8" s="129">
        <f>('Summer Data'!S44)</f>
        <v>0</v>
      </c>
      <c r="L8" s="129">
        <f>('Summer Data'!T44)</f>
        <v>0</v>
      </c>
      <c r="M8" s="129">
        <f>('Summer Data'!U44)</f>
        <v>0</v>
      </c>
      <c r="N8" s="129">
        <f>('Summer Data'!V44)</f>
        <v>0</v>
      </c>
      <c r="O8" s="129">
        <f>('Summer Data'!W44)</f>
        <v>0</v>
      </c>
      <c r="P8" s="129">
        <f>('Summer Data'!X44)</f>
        <v>0</v>
      </c>
      <c r="Q8" s="129">
        <f>('Summer Data'!Y44)</f>
        <v>0</v>
      </c>
      <c r="R8" s="130">
        <f>('Summer Data'!Z44)</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9" sqref="B19"/>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Language'!A45)</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Data'!J45)</f>
        <v>0</v>
      </c>
      <c r="C8" s="129">
        <f>('Summer Data'!K45)</f>
        <v>0</v>
      </c>
      <c r="D8" s="129">
        <f>('Summer Data'!L45)</f>
        <v>0</v>
      </c>
      <c r="E8" s="129">
        <f>('Summer Data'!M45)</f>
        <v>0</v>
      </c>
      <c r="F8" s="129">
        <f>('Summer Data'!N45)</f>
        <v>0</v>
      </c>
      <c r="G8" s="129">
        <f>('Summer Data'!O45)</f>
        <v>0</v>
      </c>
      <c r="H8" s="129">
        <f>('Summer Data'!P45)</f>
        <v>0</v>
      </c>
      <c r="I8" s="129">
        <f>('Summer Data'!Q45)</f>
        <v>0</v>
      </c>
      <c r="J8" s="129">
        <f>('Summer Data'!R45)</f>
        <v>0</v>
      </c>
      <c r="K8" s="129">
        <f>('Summer Data'!S45)</f>
        <v>0</v>
      </c>
      <c r="L8" s="129">
        <f>('Summer Data'!T45)</f>
        <v>0</v>
      </c>
      <c r="M8" s="129">
        <f>('Summer Data'!U45)</f>
        <v>0</v>
      </c>
      <c r="N8" s="129">
        <f>('Summer Data'!V45)</f>
        <v>0</v>
      </c>
      <c r="O8" s="129">
        <f>('Summer Data'!W45)</f>
        <v>0</v>
      </c>
      <c r="P8" s="129">
        <f>('Summer Data'!X45)</f>
        <v>0</v>
      </c>
      <c r="Q8" s="129">
        <f>('Summer Data'!Y45)</f>
        <v>0</v>
      </c>
      <c r="R8" s="130">
        <f>('Summer Data'!Z45)</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Language'!A46)</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Data'!J46)</f>
        <v>0</v>
      </c>
      <c r="C8" s="129">
        <f>('Summer Data'!K46)</f>
        <v>0</v>
      </c>
      <c r="D8" s="129">
        <f>('Summer Data'!L46)</f>
        <v>0</v>
      </c>
      <c r="E8" s="129">
        <f>('Summer Data'!M46)</f>
        <v>0</v>
      </c>
      <c r="F8" s="129">
        <f>('Summer Data'!N46)</f>
        <v>0</v>
      </c>
      <c r="G8" s="129">
        <f>('Summer Data'!O46)</f>
        <v>0</v>
      </c>
      <c r="H8" s="129">
        <f>('Summer Data'!P46)</f>
        <v>0</v>
      </c>
      <c r="I8" s="129">
        <f>('Summer Data'!Q46)</f>
        <v>0</v>
      </c>
      <c r="J8" s="129">
        <f>('Summer Data'!R46)</f>
        <v>0</v>
      </c>
      <c r="K8" s="129">
        <f>('Summer Data'!S46)</f>
        <v>0</v>
      </c>
      <c r="L8" s="129">
        <f>('Summer Data'!T46)</f>
        <v>0</v>
      </c>
      <c r="M8" s="129">
        <f>('Summer Data'!U46)</f>
        <v>0</v>
      </c>
      <c r="N8" s="129">
        <f>('Summer Data'!V46)</f>
        <v>0</v>
      </c>
      <c r="O8" s="129">
        <f>('Summer Data'!W46)</f>
        <v>0</v>
      </c>
      <c r="P8" s="129">
        <f>('Summer Data'!X46)</f>
        <v>0</v>
      </c>
      <c r="Q8" s="129">
        <f>('Summer Data'!Y46)</f>
        <v>0</v>
      </c>
      <c r="R8" s="130">
        <f>('Summer Data'!Z46)</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Language'!A47)</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Data'!J47)</f>
        <v>0</v>
      </c>
      <c r="C8" s="129">
        <f>('Summer Data'!K47)</f>
        <v>0</v>
      </c>
      <c r="D8" s="129">
        <f>('Summer Data'!L47)</f>
        <v>0</v>
      </c>
      <c r="E8" s="129">
        <f>('Summer Data'!M47)</f>
        <v>0</v>
      </c>
      <c r="F8" s="129">
        <f>('Summer Data'!N47)</f>
        <v>0</v>
      </c>
      <c r="G8" s="129">
        <f>('Summer Data'!O47)</f>
        <v>0</v>
      </c>
      <c r="H8" s="129">
        <f>('Summer Data'!P47)</f>
        <v>0</v>
      </c>
      <c r="I8" s="129">
        <f>('Summer Data'!Q47)</f>
        <v>0</v>
      </c>
      <c r="J8" s="129">
        <f>('Summer Data'!R47)</f>
        <v>0</v>
      </c>
      <c r="K8" s="129">
        <f>('Summer Data'!S47)</f>
        <v>0</v>
      </c>
      <c r="L8" s="129">
        <f>('Summer Data'!T47)</f>
        <v>0</v>
      </c>
      <c r="M8" s="129">
        <f>('Summer Data'!U47)</f>
        <v>0</v>
      </c>
      <c r="N8" s="129">
        <f>('Summer Data'!V47)</f>
        <v>0</v>
      </c>
      <c r="O8" s="129">
        <f>('Summer Data'!W47)</f>
        <v>0</v>
      </c>
      <c r="P8" s="129">
        <f>('Summer Data'!X47)</f>
        <v>0</v>
      </c>
      <c r="Q8" s="129">
        <f>('Summer Data'!Y47)</f>
        <v>0</v>
      </c>
      <c r="R8" s="130">
        <f>('Summer Data'!Z47)</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ColWidth="9.109375" defaultRowHeight="15.6" x14ac:dyDescent="0.3"/>
  <cols>
    <col min="1" max="1" width="10.6640625" style="55" customWidth="1"/>
    <col min="2" max="8" width="9.109375" style="55"/>
    <col min="9" max="9" width="9.109375" style="55" customWidth="1"/>
    <col min="10" max="16384" width="9.109375" style="55"/>
  </cols>
  <sheetData>
    <row r="1" spans="1:20" ht="15.75" customHeight="1" thickBot="1" x14ac:dyDescent="0.35">
      <c r="A1" s="329" t="s">
        <v>35</v>
      </c>
      <c r="B1" s="330"/>
      <c r="C1" s="330"/>
      <c r="D1" s="330"/>
      <c r="E1" s="330"/>
      <c r="F1" s="330"/>
      <c r="G1" s="330"/>
      <c r="H1" s="330"/>
      <c r="I1" s="330"/>
      <c r="J1" s="330"/>
      <c r="K1" s="330"/>
      <c r="L1" s="330"/>
      <c r="M1" s="330"/>
      <c r="N1" s="331"/>
      <c r="O1" s="335" t="s">
        <v>40</v>
      </c>
      <c r="P1" s="336"/>
      <c r="Q1" s="336"/>
      <c r="R1" s="337"/>
    </row>
    <row r="2" spans="1:20" ht="15.75" customHeight="1" thickBot="1" x14ac:dyDescent="0.35">
      <c r="A2" s="332"/>
      <c r="B2" s="333"/>
      <c r="C2" s="333"/>
      <c r="D2" s="333"/>
      <c r="E2" s="333"/>
      <c r="F2" s="333"/>
      <c r="G2" s="333"/>
      <c r="H2" s="333"/>
      <c r="I2" s="333"/>
      <c r="J2" s="333"/>
      <c r="K2" s="333"/>
      <c r="L2" s="333"/>
      <c r="M2" s="333"/>
      <c r="N2" s="334"/>
      <c r="O2" s="338" t="str">
        <f>('Communication &amp; Language'!A48)</f>
        <v>Pupil name</v>
      </c>
      <c r="P2" s="339"/>
      <c r="Q2" s="339"/>
      <c r="R2" s="340"/>
    </row>
    <row r="3" spans="1:20" ht="16.2" thickBot="1" x14ac:dyDescent="0.35"/>
    <row r="4" spans="1:20" ht="16.2" thickBot="1" x14ac:dyDescent="0.35">
      <c r="B4" s="346" t="s">
        <v>36</v>
      </c>
      <c r="C4" s="347"/>
      <c r="D4" s="347"/>
      <c r="E4" s="347"/>
      <c r="F4" s="347"/>
      <c r="G4" s="347"/>
      <c r="H4" s="347"/>
      <c r="I4" s="347"/>
      <c r="J4" s="347"/>
      <c r="K4" s="347"/>
      <c r="L4" s="347"/>
      <c r="M4" s="347"/>
      <c r="N4" s="347"/>
      <c r="O4" s="347"/>
      <c r="P4" s="347"/>
      <c r="Q4" s="347"/>
      <c r="R4" s="348"/>
    </row>
    <row r="5" spans="1:20" ht="16.2" thickBot="1" x14ac:dyDescent="0.35">
      <c r="A5" s="62"/>
      <c r="B5" s="302" t="s">
        <v>10</v>
      </c>
      <c r="C5" s="303"/>
      <c r="D5" s="303"/>
      <c r="E5" s="303"/>
      <c r="F5" s="303"/>
      <c r="G5" s="303"/>
      <c r="H5" s="304"/>
      <c r="I5" s="305" t="s">
        <v>11</v>
      </c>
      <c r="J5" s="306"/>
      <c r="K5" s="306"/>
      <c r="L5" s="306"/>
      <c r="M5" s="306"/>
      <c r="N5" s="306"/>
      <c r="O5" s="306"/>
      <c r="P5" s="306"/>
      <c r="Q5" s="306"/>
      <c r="R5" s="307"/>
      <c r="S5" s="60"/>
    </row>
    <row r="6" spans="1:20" ht="33" customHeight="1" thickBot="1" x14ac:dyDescent="0.6">
      <c r="A6" s="62"/>
      <c r="B6" s="349" t="s">
        <v>96</v>
      </c>
      <c r="C6" s="351"/>
      <c r="D6" s="349" t="s">
        <v>97</v>
      </c>
      <c r="E6" s="351"/>
      <c r="F6" s="350"/>
      <c r="G6" s="349" t="s">
        <v>95</v>
      </c>
      <c r="H6" s="350"/>
      <c r="I6" s="343" t="s">
        <v>94</v>
      </c>
      <c r="J6" s="344"/>
      <c r="K6" s="345"/>
      <c r="L6" s="341" t="s">
        <v>93</v>
      </c>
      <c r="M6" s="342"/>
      <c r="N6" s="343" t="s">
        <v>92</v>
      </c>
      <c r="O6" s="344"/>
      <c r="P6" s="345"/>
      <c r="Q6" s="344" t="s">
        <v>91</v>
      </c>
      <c r="R6" s="345"/>
      <c r="S6" s="87"/>
    </row>
    <row r="7" spans="1:20" ht="41.4" thickBot="1" x14ac:dyDescent="0.6">
      <c r="A7" s="61"/>
      <c r="B7" s="167" t="s">
        <v>98</v>
      </c>
      <c r="C7" s="168" t="s">
        <v>12</v>
      </c>
      <c r="D7" s="167" t="s">
        <v>75</v>
      </c>
      <c r="E7" s="169" t="s">
        <v>74</v>
      </c>
      <c r="F7" s="170" t="s">
        <v>73</v>
      </c>
      <c r="G7" s="167" t="s">
        <v>77</v>
      </c>
      <c r="H7" s="170" t="s">
        <v>78</v>
      </c>
      <c r="I7" s="171" t="s">
        <v>80</v>
      </c>
      <c r="J7" s="172" t="s">
        <v>79</v>
      </c>
      <c r="K7" s="173" t="s">
        <v>13</v>
      </c>
      <c r="L7" s="171" t="s">
        <v>81</v>
      </c>
      <c r="M7" s="173" t="s">
        <v>82</v>
      </c>
      <c r="N7" s="171" t="s">
        <v>83</v>
      </c>
      <c r="O7" s="172" t="s">
        <v>84</v>
      </c>
      <c r="P7" s="173" t="s">
        <v>85</v>
      </c>
      <c r="Q7" s="174" t="s">
        <v>86</v>
      </c>
      <c r="R7" s="173" t="s">
        <v>87</v>
      </c>
      <c r="S7" s="87"/>
    </row>
    <row r="8" spans="1:20" ht="16.2" thickBot="1" x14ac:dyDescent="0.35">
      <c r="A8" s="64" t="s">
        <v>39</v>
      </c>
      <c r="B8" s="128">
        <f>('Summer Data'!J48)</f>
        <v>0</v>
      </c>
      <c r="C8" s="129">
        <f>('Summer Data'!K48)</f>
        <v>0</v>
      </c>
      <c r="D8" s="129">
        <f>('Summer Data'!L48)</f>
        <v>0</v>
      </c>
      <c r="E8" s="129">
        <f>('Summer Data'!M48)</f>
        <v>0</v>
      </c>
      <c r="F8" s="129">
        <f>('Summer Data'!N48)</f>
        <v>0</v>
      </c>
      <c r="G8" s="129">
        <f>('Summer Data'!O48)</f>
        <v>0</v>
      </c>
      <c r="H8" s="129">
        <f>('Summer Data'!P48)</f>
        <v>0</v>
      </c>
      <c r="I8" s="129">
        <f>('Summer Data'!Q48)</f>
        <v>0</v>
      </c>
      <c r="J8" s="129">
        <f>('Summer Data'!R48)</f>
        <v>0</v>
      </c>
      <c r="K8" s="129">
        <f>('Summer Data'!S48)</f>
        <v>0</v>
      </c>
      <c r="L8" s="129">
        <f>('Summer Data'!T48)</f>
        <v>0</v>
      </c>
      <c r="M8" s="129">
        <f>('Summer Data'!U48)</f>
        <v>0</v>
      </c>
      <c r="N8" s="129">
        <f>('Summer Data'!V48)</f>
        <v>0</v>
      </c>
      <c r="O8" s="129">
        <f>('Summer Data'!W48)</f>
        <v>0</v>
      </c>
      <c r="P8" s="129">
        <f>('Summer Data'!X48)</f>
        <v>0</v>
      </c>
      <c r="Q8" s="129">
        <f>('Summer Data'!Y48)</f>
        <v>0</v>
      </c>
      <c r="R8" s="130">
        <f>('Summer Data'!Z48)</f>
        <v>0</v>
      </c>
    </row>
    <row r="9" spans="1:20" ht="15.75" customHeight="1" x14ac:dyDescent="0.55000000000000004">
      <c r="A9" s="62"/>
      <c r="B9" s="60"/>
      <c r="C9" s="60"/>
      <c r="D9" s="60"/>
      <c r="E9" s="59"/>
      <c r="F9" s="60"/>
      <c r="G9" s="60"/>
      <c r="H9" s="60"/>
      <c r="I9" s="59"/>
      <c r="J9" s="63"/>
      <c r="K9" s="60"/>
      <c r="L9" s="60"/>
      <c r="M9" s="59"/>
      <c r="N9" s="60"/>
      <c r="O9" s="60"/>
      <c r="P9" s="60"/>
      <c r="Q9" s="59"/>
    </row>
    <row r="10" spans="1:20" ht="15.75" customHeight="1" x14ac:dyDescent="0.55000000000000004">
      <c r="A10" s="361" t="s">
        <v>34</v>
      </c>
      <c r="B10" s="362"/>
      <c r="C10" s="362"/>
      <c r="D10" s="362"/>
      <c r="E10" s="362"/>
      <c r="F10" s="362"/>
      <c r="G10" s="362"/>
      <c r="H10" s="363"/>
      <c r="I10" s="85"/>
      <c r="J10" s="361" t="s">
        <v>33</v>
      </c>
      <c r="K10" s="362"/>
      <c r="L10" s="362"/>
      <c r="M10" s="362"/>
      <c r="N10" s="362"/>
      <c r="O10" s="362"/>
      <c r="P10" s="362"/>
      <c r="Q10" s="362"/>
      <c r="R10" s="363"/>
    </row>
    <row r="11" spans="1:20" ht="15.75" customHeight="1" x14ac:dyDescent="0.55000000000000004">
      <c r="A11" s="364"/>
      <c r="B11" s="365"/>
      <c r="C11" s="365"/>
      <c r="D11" s="365"/>
      <c r="E11" s="365"/>
      <c r="F11" s="365"/>
      <c r="G11" s="365"/>
      <c r="H11" s="366"/>
      <c r="I11" s="85"/>
      <c r="J11" s="364"/>
      <c r="K11" s="365"/>
      <c r="L11" s="365"/>
      <c r="M11" s="365"/>
      <c r="N11" s="365"/>
      <c r="O11" s="365"/>
      <c r="P11" s="365"/>
      <c r="Q11" s="365"/>
      <c r="R11" s="366"/>
    </row>
    <row r="12" spans="1:20" x14ac:dyDescent="0.3">
      <c r="B12" s="58"/>
      <c r="M12" s="84"/>
    </row>
    <row r="13" spans="1:20" ht="15.75" customHeight="1" x14ac:dyDescent="0.35">
      <c r="A13" s="367" t="s">
        <v>39</v>
      </c>
      <c r="B13" s="368"/>
      <c r="C13" s="368"/>
      <c r="D13" s="368"/>
      <c r="E13" s="368"/>
      <c r="F13" s="368"/>
      <c r="G13" s="368"/>
      <c r="H13" s="369"/>
      <c r="J13" s="352" t="s">
        <v>41</v>
      </c>
      <c r="K13" s="353"/>
      <c r="L13" s="353"/>
      <c r="M13" s="353"/>
      <c r="N13" s="353"/>
      <c r="O13" s="353"/>
      <c r="P13" s="353"/>
      <c r="Q13" s="353"/>
      <c r="R13" s="354"/>
    </row>
    <row r="14" spans="1:20" s="86" customFormat="1" ht="39.9" customHeight="1" x14ac:dyDescent="0.3">
      <c r="A14" s="370" t="s">
        <v>44</v>
      </c>
      <c r="B14" s="371"/>
      <c r="C14" s="371"/>
      <c r="D14" s="371"/>
      <c r="E14" s="371"/>
      <c r="F14" s="371"/>
      <c r="G14" s="371"/>
      <c r="H14" s="372"/>
      <c r="J14" s="355"/>
      <c r="K14" s="356"/>
      <c r="L14" s="356"/>
      <c r="M14" s="356"/>
      <c r="N14" s="356"/>
      <c r="O14" s="356"/>
      <c r="P14" s="356"/>
      <c r="Q14" s="356"/>
      <c r="R14" s="357"/>
      <c r="S14" s="89"/>
      <c r="T14" s="88"/>
    </row>
    <row r="15" spans="1:20" ht="20.100000000000001" customHeight="1" x14ac:dyDescent="0.35">
      <c r="A15" s="373" t="s">
        <v>42</v>
      </c>
      <c r="B15" s="374"/>
      <c r="C15" s="374"/>
      <c r="D15" s="374"/>
      <c r="E15" s="374"/>
      <c r="F15" s="374"/>
      <c r="G15" s="374"/>
      <c r="H15" s="375"/>
      <c r="J15" s="355"/>
      <c r="K15" s="356"/>
      <c r="L15" s="356"/>
      <c r="M15" s="356"/>
      <c r="N15" s="356"/>
      <c r="O15" s="356"/>
      <c r="P15" s="356"/>
      <c r="Q15" s="356"/>
      <c r="R15" s="357"/>
    </row>
    <row r="16" spans="1:20" ht="20.100000000000001" customHeight="1" x14ac:dyDescent="0.35">
      <c r="A16" s="373" t="s">
        <v>43</v>
      </c>
      <c r="B16" s="376"/>
      <c r="C16" s="376"/>
      <c r="D16" s="376"/>
      <c r="E16" s="376"/>
      <c r="F16" s="376"/>
      <c r="G16" s="376"/>
      <c r="H16" s="377"/>
      <c r="I16" s="61"/>
      <c r="J16" s="355"/>
      <c r="K16" s="356"/>
      <c r="L16" s="356"/>
      <c r="M16" s="356"/>
      <c r="N16" s="356"/>
      <c r="O16" s="356"/>
      <c r="P16" s="356"/>
      <c r="Q16" s="356"/>
      <c r="R16" s="357"/>
    </row>
    <row r="17" spans="1:18" ht="20.100000000000001" customHeight="1" x14ac:dyDescent="0.3">
      <c r="A17" s="175"/>
      <c r="B17" s="176"/>
      <c r="C17" s="176"/>
      <c r="D17" s="176"/>
      <c r="E17" s="176"/>
      <c r="F17" s="176"/>
      <c r="G17" s="176"/>
      <c r="H17" s="177"/>
      <c r="I17" s="65"/>
      <c r="J17" s="355"/>
      <c r="K17" s="356"/>
      <c r="L17" s="356"/>
      <c r="M17" s="356"/>
      <c r="N17" s="356"/>
      <c r="O17" s="356"/>
      <c r="P17" s="356"/>
      <c r="Q17" s="356"/>
      <c r="R17" s="357"/>
    </row>
    <row r="18" spans="1:18" ht="18" x14ac:dyDescent="0.35">
      <c r="A18" s="114"/>
      <c r="B18" s="115"/>
      <c r="C18" s="115"/>
      <c r="D18" s="115"/>
      <c r="E18" s="92"/>
      <c r="F18" s="92"/>
      <c r="G18" s="92"/>
      <c r="H18" s="93"/>
      <c r="J18" s="355"/>
      <c r="K18" s="356"/>
      <c r="L18" s="356"/>
      <c r="M18" s="356"/>
      <c r="N18" s="356"/>
      <c r="O18" s="356"/>
      <c r="P18" s="356"/>
      <c r="Q18" s="356"/>
      <c r="R18" s="357"/>
    </row>
    <row r="19" spans="1:18" ht="20.100000000000001" customHeight="1" x14ac:dyDescent="0.35">
      <c r="A19" s="94"/>
      <c r="B19" s="95"/>
      <c r="C19" s="95"/>
      <c r="D19" s="95"/>
      <c r="E19" s="92"/>
      <c r="F19" s="92"/>
      <c r="G19" s="92"/>
      <c r="H19" s="93"/>
      <c r="I19" s="56"/>
      <c r="J19" s="355"/>
      <c r="K19" s="356"/>
      <c r="L19" s="356"/>
      <c r="M19" s="356"/>
      <c r="N19" s="356"/>
      <c r="O19" s="356"/>
      <c r="P19" s="356"/>
      <c r="Q19" s="356"/>
      <c r="R19" s="357"/>
    </row>
    <row r="20" spans="1:18" ht="20.100000000000001" customHeight="1" x14ac:dyDescent="0.35">
      <c r="A20" s="119"/>
      <c r="B20" s="120"/>
      <c r="C20" s="120"/>
      <c r="D20" s="120"/>
      <c r="E20" s="120"/>
      <c r="F20" s="120"/>
      <c r="G20" s="120"/>
      <c r="H20" s="121"/>
      <c r="I20" s="54"/>
      <c r="J20" s="355"/>
      <c r="K20" s="356"/>
      <c r="L20" s="356"/>
      <c r="M20" s="356"/>
      <c r="N20" s="356"/>
      <c r="O20" s="356"/>
      <c r="P20" s="356"/>
      <c r="Q20" s="356"/>
      <c r="R20" s="357"/>
    </row>
    <row r="21" spans="1:18" ht="20.100000000000001" customHeight="1" x14ac:dyDescent="0.35">
      <c r="A21" s="122"/>
      <c r="B21" s="123"/>
      <c r="C21" s="123"/>
      <c r="D21" s="123"/>
      <c r="E21" s="123"/>
      <c r="F21" s="123"/>
      <c r="G21" s="123"/>
      <c r="H21" s="124"/>
      <c r="I21" s="56"/>
      <c r="J21" s="355"/>
      <c r="K21" s="356"/>
      <c r="L21" s="356"/>
      <c r="M21" s="356"/>
      <c r="N21" s="356"/>
      <c r="O21" s="356"/>
      <c r="P21" s="356"/>
      <c r="Q21" s="356"/>
      <c r="R21" s="357"/>
    </row>
    <row r="22" spans="1:18" ht="20.100000000000001" customHeight="1" x14ac:dyDescent="0.35">
      <c r="A22" s="125"/>
      <c r="B22" s="126"/>
      <c r="C22" s="126"/>
      <c r="D22" s="126"/>
      <c r="E22" s="126"/>
      <c r="F22" s="126"/>
      <c r="G22" s="126"/>
      <c r="H22" s="127"/>
      <c r="I22" s="77"/>
      <c r="J22" s="358"/>
      <c r="K22" s="359"/>
      <c r="L22" s="359"/>
      <c r="M22" s="359"/>
      <c r="N22" s="359"/>
      <c r="O22" s="359"/>
      <c r="P22" s="359"/>
      <c r="Q22" s="359"/>
      <c r="R22" s="360"/>
    </row>
    <row r="23" spans="1:18" x14ac:dyDescent="0.3">
      <c r="E23" s="57"/>
      <c r="F23" s="78"/>
      <c r="G23" s="67"/>
      <c r="H23" s="67"/>
      <c r="I23" s="67"/>
      <c r="J23" s="67"/>
      <c r="K23" s="67"/>
      <c r="L23" s="56"/>
      <c r="M23" s="79"/>
      <c r="N23" s="79"/>
      <c r="O23" s="79"/>
      <c r="P23" s="79"/>
      <c r="Q23" s="79"/>
    </row>
    <row r="24" spans="1:18" x14ac:dyDescent="0.3">
      <c r="F24" s="78"/>
      <c r="G24" s="67"/>
      <c r="H24" s="67"/>
      <c r="I24" s="67"/>
      <c r="J24" s="67"/>
      <c r="K24" s="67"/>
      <c r="L24" s="56"/>
      <c r="M24" s="79"/>
      <c r="N24" s="79"/>
      <c r="O24" s="79"/>
      <c r="P24" s="79"/>
      <c r="Q24" s="79"/>
    </row>
    <row r="25" spans="1:18" x14ac:dyDescent="0.3">
      <c r="A25" s="56"/>
      <c r="B25" s="56"/>
      <c r="C25" s="56"/>
      <c r="D25" s="56"/>
      <c r="F25" s="79"/>
      <c r="G25" s="77"/>
      <c r="H25" s="77"/>
      <c r="I25" s="77"/>
      <c r="J25" s="77"/>
      <c r="K25" s="77"/>
      <c r="L25" s="56"/>
      <c r="M25" s="79"/>
      <c r="N25" s="79"/>
      <c r="O25" s="79"/>
      <c r="P25" s="79"/>
      <c r="Q25" s="79"/>
    </row>
    <row r="26" spans="1:18" x14ac:dyDescent="0.3">
      <c r="A26" s="56"/>
      <c r="B26" s="56"/>
      <c r="C26" s="56"/>
      <c r="D26" s="56"/>
      <c r="F26" s="79"/>
      <c r="G26" s="79"/>
      <c r="H26" s="79"/>
      <c r="I26" s="79"/>
      <c r="J26" s="79"/>
      <c r="K26" s="79"/>
      <c r="L26" s="56"/>
      <c r="M26" s="79"/>
      <c r="N26" s="79"/>
      <c r="O26" s="79"/>
      <c r="P26" s="79"/>
      <c r="Q26" s="79"/>
    </row>
    <row r="27" spans="1:18" x14ac:dyDescent="0.3">
      <c r="A27" s="56"/>
      <c r="B27" s="56"/>
      <c r="C27" s="56"/>
      <c r="D27" s="56"/>
      <c r="F27" s="66"/>
      <c r="G27" s="66"/>
      <c r="H27" s="66"/>
      <c r="I27" s="66"/>
      <c r="J27" s="66"/>
      <c r="K27" s="66"/>
      <c r="L27" s="56"/>
      <c r="M27" s="66"/>
      <c r="N27" s="66"/>
      <c r="O27" s="66"/>
      <c r="P27" s="66"/>
      <c r="Q27" s="66"/>
    </row>
    <row r="28" spans="1:18" x14ac:dyDescent="0.3">
      <c r="A28" s="56"/>
      <c r="B28" s="56"/>
      <c r="C28" s="56"/>
      <c r="D28" s="56"/>
      <c r="F28" s="83"/>
      <c r="G28" s="83"/>
      <c r="H28" s="83"/>
      <c r="I28" s="83"/>
      <c r="J28" s="83"/>
      <c r="K28" s="83"/>
      <c r="L28" s="56"/>
      <c r="M28" s="79"/>
      <c r="N28" s="79"/>
      <c r="O28" s="79"/>
      <c r="P28" s="79"/>
      <c r="Q28" s="79"/>
    </row>
    <row r="29" spans="1:18" x14ac:dyDescent="0.3">
      <c r="A29" s="56"/>
      <c r="B29" s="56"/>
      <c r="C29" s="56"/>
      <c r="D29" s="56"/>
      <c r="F29" s="79"/>
      <c r="G29" s="79"/>
      <c r="H29" s="79"/>
      <c r="I29" s="79"/>
      <c r="J29" s="79"/>
      <c r="K29" s="79"/>
      <c r="L29" s="56"/>
      <c r="M29" s="56"/>
      <c r="N29" s="56"/>
      <c r="O29" s="56"/>
      <c r="P29" s="56"/>
      <c r="Q29" s="56"/>
    </row>
    <row r="30" spans="1:18" x14ac:dyDescent="0.3">
      <c r="A30" s="54"/>
      <c r="B30" s="54"/>
      <c r="C30" s="54"/>
      <c r="D30" s="54"/>
      <c r="F30" s="56"/>
      <c r="G30" s="56"/>
      <c r="H30" s="56"/>
      <c r="I30" s="56"/>
      <c r="J30" s="56"/>
      <c r="K30" s="56"/>
      <c r="L30" s="56"/>
      <c r="M30" s="76"/>
      <c r="N30" s="78"/>
      <c r="O30" s="78"/>
      <c r="P30" s="78"/>
      <c r="Q30" s="78"/>
    </row>
    <row r="31" spans="1:18" x14ac:dyDescent="0.3">
      <c r="A31" s="54"/>
      <c r="B31" s="54"/>
      <c r="C31" s="54"/>
      <c r="D31" s="54"/>
      <c r="F31" s="56"/>
      <c r="G31" s="56"/>
      <c r="H31" s="56"/>
      <c r="I31" s="56"/>
      <c r="J31" s="56"/>
      <c r="K31" s="56"/>
      <c r="L31" s="56"/>
      <c r="M31" s="80"/>
      <c r="N31" s="81"/>
      <c r="O31" s="81"/>
      <c r="P31" s="82"/>
      <c r="Q31" s="81"/>
    </row>
    <row r="32" spans="1:18" x14ac:dyDescent="0.3">
      <c r="A32" s="54"/>
      <c r="B32" s="54"/>
      <c r="C32" s="54"/>
      <c r="D32" s="54"/>
      <c r="F32" s="56"/>
      <c r="G32" s="56"/>
      <c r="H32" s="56"/>
      <c r="I32" s="56"/>
      <c r="J32" s="56"/>
      <c r="K32" s="56"/>
      <c r="L32" s="56"/>
      <c r="M32" s="56"/>
      <c r="N32" s="56"/>
      <c r="O32" s="56"/>
      <c r="P32" s="56"/>
      <c r="Q32" s="56"/>
    </row>
    <row r="33" spans="1:17" x14ac:dyDescent="0.3">
      <c r="A33" s="54"/>
      <c r="B33" s="54"/>
      <c r="C33" s="54"/>
      <c r="D33" s="54"/>
      <c r="F33" s="56"/>
      <c r="G33" s="56"/>
      <c r="H33" s="56"/>
      <c r="I33" s="56"/>
      <c r="J33" s="56"/>
      <c r="K33" s="56"/>
      <c r="L33" s="56"/>
      <c r="M33" s="56"/>
      <c r="N33" s="56"/>
      <c r="O33" s="56"/>
      <c r="P33" s="56"/>
      <c r="Q33" s="56"/>
    </row>
    <row r="34" spans="1:17" x14ac:dyDescent="0.3">
      <c r="A34" s="56"/>
      <c r="B34" s="56"/>
      <c r="C34" s="56"/>
      <c r="D34" s="56"/>
    </row>
    <row r="35" spans="1:17" x14ac:dyDescent="0.3">
      <c r="A35" s="56"/>
      <c r="B35" s="56"/>
      <c r="C35" s="56"/>
      <c r="D35" s="56"/>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15"/>
  <sheetViews>
    <sheetView workbookViewId="0">
      <selection activeCell="A3" sqref="A3"/>
    </sheetView>
  </sheetViews>
  <sheetFormatPr defaultRowHeight="14.4" x14ac:dyDescent="0.3"/>
  <cols>
    <col min="1" max="1" width="47" customWidth="1"/>
  </cols>
  <sheetData>
    <row r="1" spans="1:5" ht="15" thickBot="1" x14ac:dyDescent="0.35">
      <c r="A1" s="23" t="s">
        <v>59</v>
      </c>
      <c r="B1" s="21"/>
      <c r="C1" s="21"/>
      <c r="D1" s="21"/>
      <c r="E1" s="21"/>
    </row>
    <row r="2" spans="1:5" x14ac:dyDescent="0.3">
      <c r="A2" s="151" t="s">
        <v>60</v>
      </c>
      <c r="B2" s="22"/>
      <c r="C2" s="22"/>
      <c r="D2" s="22"/>
      <c r="E2" s="22"/>
    </row>
    <row r="3" spans="1:5" x14ac:dyDescent="0.3">
      <c r="A3" s="150" t="s">
        <v>61</v>
      </c>
      <c r="B3" s="22"/>
      <c r="C3" s="22"/>
      <c r="D3" s="22"/>
      <c r="E3" s="22"/>
    </row>
    <row r="4" spans="1:5" x14ac:dyDescent="0.3">
      <c r="A4" s="224"/>
      <c r="B4" s="22"/>
      <c r="C4" s="22"/>
      <c r="D4" s="22"/>
      <c r="E4" s="22"/>
    </row>
    <row r="5" spans="1:5" x14ac:dyDescent="0.3">
      <c r="A5" s="24"/>
      <c r="B5" s="22"/>
      <c r="C5" s="22"/>
      <c r="D5" s="22"/>
      <c r="E5" s="22"/>
    </row>
    <row r="6" spans="1:5" x14ac:dyDescent="0.3">
      <c r="A6" s="24"/>
      <c r="B6" s="22"/>
      <c r="C6" s="22"/>
      <c r="D6" s="22"/>
      <c r="E6" s="22"/>
    </row>
    <row r="7" spans="1:5" x14ac:dyDescent="0.3">
      <c r="A7" s="24"/>
      <c r="B7" s="22"/>
      <c r="C7" s="22"/>
      <c r="D7" s="22"/>
      <c r="E7" s="22"/>
    </row>
    <row r="8" spans="1:5" x14ac:dyDescent="0.3">
      <c r="A8" s="24"/>
      <c r="B8" s="22"/>
      <c r="C8" s="22"/>
      <c r="D8" s="22"/>
      <c r="E8" s="22"/>
    </row>
    <row r="9" spans="1:5" x14ac:dyDescent="0.3">
      <c r="A9" s="24"/>
      <c r="B9" s="22"/>
      <c r="C9" s="22"/>
      <c r="D9" s="22"/>
      <c r="E9" s="22"/>
    </row>
    <row r="10" spans="1:5" x14ac:dyDescent="0.3">
      <c r="A10" s="24"/>
      <c r="B10" s="22"/>
      <c r="C10" s="22"/>
      <c r="D10" s="22"/>
      <c r="E10" s="22"/>
    </row>
    <row r="11" spans="1:5" x14ac:dyDescent="0.3">
      <c r="A11" s="24"/>
      <c r="B11" s="22"/>
      <c r="C11" s="22"/>
      <c r="D11" s="22"/>
      <c r="E11" s="22"/>
    </row>
    <row r="12" spans="1:5" x14ac:dyDescent="0.3">
      <c r="A12" s="24"/>
      <c r="B12" s="22"/>
      <c r="C12" s="22"/>
      <c r="D12" s="22"/>
      <c r="E12" s="22"/>
    </row>
    <row r="13" spans="1:5" x14ac:dyDescent="0.3">
      <c r="A13" s="24"/>
      <c r="B13" s="22"/>
      <c r="C13" s="22"/>
      <c r="D13" s="22"/>
      <c r="E13" s="22"/>
    </row>
    <row r="14" spans="1:5" x14ac:dyDescent="0.3">
      <c r="A14" s="24"/>
      <c r="B14" s="22"/>
      <c r="C14" s="22"/>
      <c r="D14" s="22"/>
      <c r="E14" s="22"/>
    </row>
    <row r="15" spans="1:5" ht="15" thickBot="1" x14ac:dyDescent="0.35">
      <c r="A15" s="25"/>
      <c r="B15" s="22"/>
      <c r="C15" s="22"/>
      <c r="D15" s="22"/>
      <c r="E15" s="22"/>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58</vt:i4>
      </vt:variant>
    </vt:vector>
  </HeadingPairs>
  <TitlesOfParts>
    <vt:vector size="58" baseType="lpstr">
      <vt:lpstr>Welcome...</vt:lpstr>
      <vt:lpstr>Communication &amp; Language</vt:lpstr>
      <vt:lpstr>Personal, Social &amp; Emotional D.</vt:lpstr>
      <vt:lpstr>Physical Development</vt:lpstr>
      <vt:lpstr>Literacy</vt:lpstr>
      <vt:lpstr>Mathematics</vt:lpstr>
      <vt:lpstr>Understanding the World</vt:lpstr>
      <vt:lpstr>Expressive Arts &amp; Design</vt:lpstr>
      <vt:lpstr>MONITORING</vt:lpstr>
      <vt:lpstr>Summer Data</vt:lpstr>
      <vt:lpstr>Summer Data Analysis</vt:lpstr>
      <vt:lpstr>Good Level of Development (GLD)</vt:lpstr>
      <vt:lpstr>Pupil Report 1</vt:lpstr>
      <vt:lpstr>Pupil Report 2</vt:lpstr>
      <vt:lpstr>Pupil Report 3</vt:lpstr>
      <vt:lpstr>Pupil Report 4</vt:lpstr>
      <vt:lpstr>Pupil Report 5</vt:lpstr>
      <vt:lpstr>Pupil Report 6</vt:lpstr>
      <vt:lpstr>Pupil Report 7</vt:lpstr>
      <vt:lpstr>Pupil Report 8</vt:lpstr>
      <vt:lpstr>Pupil Report 9</vt:lpstr>
      <vt:lpstr>Pupil Report 10</vt:lpstr>
      <vt:lpstr>Pupil Report 11</vt:lpstr>
      <vt:lpstr>Pupil Report 12</vt:lpstr>
      <vt:lpstr>Pupil Report 13</vt:lpstr>
      <vt:lpstr>Pupil Report 14</vt:lpstr>
      <vt:lpstr>Pupil Report 15</vt:lpstr>
      <vt:lpstr>Pupil Report 16</vt:lpstr>
      <vt:lpstr>Pupil Report 17</vt:lpstr>
      <vt:lpstr>Pupil Report 18</vt:lpstr>
      <vt:lpstr>Pupil Report 19</vt:lpstr>
      <vt:lpstr>Pupil Report 20</vt:lpstr>
      <vt:lpstr>Pupil Report 21</vt:lpstr>
      <vt:lpstr>Pupil Report 22</vt:lpstr>
      <vt:lpstr>Pupil Report 23</vt:lpstr>
      <vt:lpstr>Pupil Report 24</vt:lpstr>
      <vt:lpstr>Pupil Report 25</vt:lpstr>
      <vt:lpstr>Pupil Report 26</vt:lpstr>
      <vt:lpstr>Pupil Report 27</vt:lpstr>
      <vt:lpstr>Pupil Report 28</vt:lpstr>
      <vt:lpstr>Pupil Report 29</vt:lpstr>
      <vt:lpstr>Pupil Report 30</vt:lpstr>
      <vt:lpstr>Pupil Report 31</vt:lpstr>
      <vt:lpstr>Pupil Report 32</vt:lpstr>
      <vt:lpstr>Pupil Report 33</vt:lpstr>
      <vt:lpstr>Pupil Report 34</vt:lpstr>
      <vt:lpstr>Pupil Report 35</vt:lpstr>
      <vt:lpstr>Pupil Report 36</vt:lpstr>
      <vt:lpstr>Pupil Report 37</vt:lpstr>
      <vt:lpstr>Pupil Report 38</vt:lpstr>
      <vt:lpstr>Pupil Report 39</vt:lpstr>
      <vt:lpstr>Pupil Report 40</vt:lpstr>
      <vt:lpstr>Pupil Report 41</vt:lpstr>
      <vt:lpstr>Pupil Report 42</vt:lpstr>
      <vt:lpstr>Pupil Report 43</vt:lpstr>
      <vt:lpstr>Pupil Report 44</vt:lpstr>
      <vt:lpstr>Pupil Report 45</vt:lpstr>
      <vt:lpstr>Assessment judgements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Sue Hothersall</dc:creator>
  <cp:lastModifiedBy>J Coxhead</cp:lastModifiedBy>
  <cp:lastPrinted>2020-12-07T11:10:59Z</cp:lastPrinted>
  <dcterms:created xsi:type="dcterms:W3CDTF">2017-05-18T19:33:37Z</dcterms:created>
  <dcterms:modified xsi:type="dcterms:W3CDTF">2021-08-02T15:43:06Z</dcterms:modified>
</cp:coreProperties>
</file>